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20730" windowHeight="11760"/>
  </bookViews>
  <sheets>
    <sheet name="CUP Endergebnis " sheetId="5" r:id="rId1"/>
    <sheet name="Abschlussturniere" sheetId="1" r:id="rId2"/>
    <sheet name="CUP 2 Phasen" sheetId="4" r:id="rId3"/>
  </sheets>
  <calcPr calcId="145621"/>
</workbook>
</file>

<file path=xl/calcChain.xml><?xml version="1.0" encoding="utf-8"?>
<calcChain xmlns="http://schemas.openxmlformats.org/spreadsheetml/2006/main">
  <c r="O30" i="1" l="1"/>
  <c r="N30" i="1"/>
  <c r="M30" i="1"/>
  <c r="P30" i="1"/>
  <c r="Q12" i="1"/>
  <c r="M10" i="5"/>
  <c r="L29" i="5" l="1"/>
  <c r="K29" i="5"/>
  <c r="L28" i="5"/>
  <c r="K28" i="5"/>
  <c r="L27" i="5"/>
  <c r="K27" i="5"/>
  <c r="L25" i="5"/>
  <c r="K25" i="5"/>
  <c r="L26" i="5"/>
  <c r="K26" i="5"/>
  <c r="L22" i="5"/>
  <c r="K22" i="5"/>
  <c r="L23" i="5"/>
  <c r="K23" i="5"/>
  <c r="L20" i="5"/>
  <c r="K20" i="5"/>
  <c r="L21" i="5"/>
  <c r="K21" i="5"/>
  <c r="L19" i="5"/>
  <c r="K19" i="5"/>
  <c r="L14" i="5"/>
  <c r="K14" i="5"/>
  <c r="L13" i="5"/>
  <c r="K13" i="5"/>
  <c r="L10" i="5"/>
  <c r="K10" i="5"/>
  <c r="L12" i="5"/>
  <c r="K12" i="5"/>
  <c r="L11" i="5"/>
  <c r="K11" i="5"/>
  <c r="L8" i="5"/>
  <c r="K8" i="5"/>
  <c r="L7" i="5"/>
  <c r="K7" i="5"/>
  <c r="L6" i="5"/>
  <c r="K6" i="5"/>
  <c r="L5" i="5"/>
  <c r="K5" i="5"/>
  <c r="L4" i="5"/>
  <c r="K4" i="5"/>
  <c r="U13" i="1"/>
  <c r="U12" i="1"/>
  <c r="U11" i="1"/>
  <c r="U10" i="1"/>
  <c r="U7" i="1"/>
  <c r="U6" i="1"/>
  <c r="U5" i="1"/>
  <c r="U4" i="1"/>
  <c r="L29" i="1"/>
  <c r="L28" i="1"/>
  <c r="L27" i="1"/>
  <c r="L26" i="1"/>
  <c r="L25" i="1"/>
  <c r="L23" i="1"/>
  <c r="L22" i="1"/>
  <c r="L21" i="1"/>
  <c r="L20" i="1"/>
  <c r="L19" i="1"/>
  <c r="L14" i="1"/>
  <c r="L13" i="1"/>
  <c r="L12" i="1"/>
  <c r="L11" i="1"/>
  <c r="L10" i="1"/>
  <c r="L8" i="1"/>
  <c r="L7" i="1"/>
  <c r="L6" i="1"/>
  <c r="L5" i="1"/>
  <c r="L4" i="1"/>
  <c r="C29" i="1"/>
  <c r="C28" i="1"/>
  <c r="C27" i="1"/>
  <c r="C26" i="1"/>
  <c r="C25" i="1"/>
  <c r="C23" i="1"/>
  <c r="C22" i="1"/>
  <c r="C21" i="1"/>
  <c r="C20" i="1"/>
  <c r="C19" i="1"/>
  <c r="C14" i="1"/>
  <c r="C13" i="1"/>
  <c r="C12" i="1"/>
  <c r="C11" i="1"/>
  <c r="C10" i="1"/>
  <c r="C8" i="1"/>
  <c r="C7" i="1"/>
  <c r="C6" i="1"/>
  <c r="C5" i="1"/>
  <c r="C4" i="1"/>
  <c r="S13" i="5"/>
  <c r="R13" i="5"/>
  <c r="S11" i="5"/>
  <c r="R11" i="5"/>
  <c r="S12" i="5"/>
  <c r="R12" i="5"/>
  <c r="S10" i="5"/>
  <c r="R10" i="5"/>
  <c r="S7" i="5"/>
  <c r="R7" i="5"/>
  <c r="S5" i="5"/>
  <c r="R5" i="5"/>
  <c r="S6" i="5"/>
  <c r="R6" i="5"/>
  <c r="S4" i="5"/>
  <c r="R4" i="5"/>
  <c r="T16" i="4"/>
  <c r="S16" i="4"/>
  <c r="R16" i="4"/>
  <c r="Z13" i="1"/>
  <c r="T13" i="5" s="1"/>
  <c r="Z12" i="1"/>
  <c r="T11" i="5" s="1"/>
  <c r="Z11" i="1"/>
  <c r="T12" i="5" s="1"/>
  <c r="Z10" i="1"/>
  <c r="T10" i="5" s="1"/>
  <c r="Y17" i="1"/>
  <c r="X17" i="1"/>
  <c r="W17" i="1"/>
  <c r="V17" i="1"/>
  <c r="Z4" i="1"/>
  <c r="T4" i="5" s="1"/>
  <c r="Z5" i="1"/>
  <c r="T6" i="5" s="1"/>
  <c r="Z6" i="1"/>
  <c r="T5" i="5" s="1"/>
  <c r="Z7" i="1"/>
  <c r="T7" i="5" s="1"/>
  <c r="Q13" i="5"/>
  <c r="Q11" i="5"/>
  <c r="Q12" i="5"/>
  <c r="Q10" i="5"/>
  <c r="Q7" i="5"/>
  <c r="Q5" i="5"/>
  <c r="Q6" i="5"/>
  <c r="Q4" i="5"/>
  <c r="M30" i="4"/>
  <c r="K30" i="4"/>
  <c r="L30" i="4"/>
  <c r="J29" i="5"/>
  <c r="J28" i="5"/>
  <c r="J27" i="5"/>
  <c r="J25" i="5"/>
  <c r="J26" i="5"/>
  <c r="J22" i="5"/>
  <c r="J23" i="5"/>
  <c r="J20" i="5"/>
  <c r="J21" i="5"/>
  <c r="J19" i="5"/>
  <c r="J14" i="5"/>
  <c r="J13" i="5"/>
  <c r="J10" i="5"/>
  <c r="J12" i="5"/>
  <c r="J11" i="5"/>
  <c r="J8" i="5"/>
  <c r="J7" i="5"/>
  <c r="J6" i="5"/>
  <c r="J5" i="5"/>
  <c r="J4" i="5"/>
  <c r="E29" i="5" l="1"/>
  <c r="D29" i="5"/>
  <c r="C29" i="5"/>
  <c r="E28" i="5"/>
  <c r="D28" i="5"/>
  <c r="C28" i="5"/>
  <c r="E27" i="5"/>
  <c r="D27" i="5"/>
  <c r="C27" i="5"/>
  <c r="E25" i="5"/>
  <c r="D25" i="5"/>
  <c r="C25" i="5"/>
  <c r="E26" i="5"/>
  <c r="D26" i="5"/>
  <c r="C26" i="5"/>
  <c r="E23" i="5"/>
  <c r="D23" i="5"/>
  <c r="C23" i="5"/>
  <c r="E19" i="5"/>
  <c r="D19" i="5"/>
  <c r="C19" i="5"/>
  <c r="E22" i="5"/>
  <c r="D22" i="5"/>
  <c r="C22" i="5"/>
  <c r="E20" i="5"/>
  <c r="D20" i="5"/>
  <c r="C20" i="5"/>
  <c r="E21" i="5"/>
  <c r="D21" i="5"/>
  <c r="C21" i="5"/>
  <c r="E14" i="5"/>
  <c r="D14" i="5"/>
  <c r="C14" i="5"/>
  <c r="E13" i="5"/>
  <c r="D13" i="5"/>
  <c r="C13" i="5"/>
  <c r="E12" i="5"/>
  <c r="D12" i="5"/>
  <c r="C12" i="5"/>
  <c r="E11" i="5"/>
  <c r="D11" i="5"/>
  <c r="C11" i="5"/>
  <c r="E10" i="5"/>
  <c r="D10" i="5"/>
  <c r="C10" i="5"/>
  <c r="E8" i="5"/>
  <c r="D8" i="5"/>
  <c r="E5" i="5"/>
  <c r="D5" i="5"/>
  <c r="E6" i="5"/>
  <c r="D6" i="5"/>
  <c r="E7" i="5"/>
  <c r="D7" i="5"/>
  <c r="C8" i="5"/>
  <c r="C5" i="5"/>
  <c r="C6" i="5"/>
  <c r="C7" i="5"/>
  <c r="C4" i="5"/>
  <c r="Q29" i="1"/>
  <c r="M29" i="5" s="1"/>
  <c r="D4" i="5" l="1"/>
  <c r="E4" i="5"/>
  <c r="D16" i="4"/>
  <c r="E16" i="4"/>
  <c r="F16" i="4"/>
  <c r="Q28" i="1" l="1"/>
  <c r="M28" i="5" s="1"/>
  <c r="Q14" i="1"/>
  <c r="M14" i="5" s="1"/>
  <c r="H28" i="1"/>
  <c r="F28" i="5" s="1"/>
  <c r="M16" i="4" l="1"/>
  <c r="F30" i="4"/>
  <c r="E30" i="4"/>
  <c r="D30" i="4"/>
  <c r="L16" i="4"/>
  <c r="K16" i="4"/>
  <c r="Q23" i="1" l="1"/>
  <c r="M22" i="5" s="1"/>
  <c r="H13" i="1"/>
  <c r="F13" i="5" s="1"/>
  <c r="Q13" i="1"/>
  <c r="M13" i="5" s="1"/>
  <c r="Q8" i="1"/>
  <c r="M8" i="5" s="1"/>
  <c r="G30" i="1" l="1"/>
  <c r="F30" i="1"/>
  <c r="E30" i="1"/>
  <c r="D30" i="1"/>
  <c r="M17" i="1"/>
  <c r="D17" i="1"/>
  <c r="P17" i="1"/>
  <c r="G17" i="1"/>
  <c r="Q27" i="1"/>
  <c r="M27" i="5" s="1"/>
  <c r="Q26" i="1"/>
  <c r="M25" i="5" s="1"/>
  <c r="Q25" i="1"/>
  <c r="M26" i="5" s="1"/>
  <c r="Q22" i="1"/>
  <c r="M23" i="5" s="1"/>
  <c r="Q21" i="1"/>
  <c r="M20" i="5" s="1"/>
  <c r="Q20" i="1"/>
  <c r="M21" i="5" s="1"/>
  <c r="Q19" i="1"/>
  <c r="M19" i="5" s="1"/>
  <c r="Q11" i="1"/>
  <c r="M12" i="5" s="1"/>
  <c r="Q10" i="1"/>
  <c r="M11" i="5" s="1"/>
  <c r="Q7" i="1"/>
  <c r="M7" i="5" s="1"/>
  <c r="Q6" i="1"/>
  <c r="M6" i="5" s="1"/>
  <c r="Q5" i="1"/>
  <c r="M5" i="5" s="1"/>
  <c r="Q4" i="1"/>
  <c r="M4" i="5" s="1"/>
  <c r="H29" i="1"/>
  <c r="F29" i="5" s="1"/>
  <c r="H27" i="1"/>
  <c r="F27" i="5" s="1"/>
  <c r="H26" i="1"/>
  <c r="F25" i="5" s="1"/>
  <c r="H25" i="1"/>
  <c r="F26" i="5" s="1"/>
  <c r="H23" i="1"/>
  <c r="F23" i="5" s="1"/>
  <c r="H22" i="1"/>
  <c r="F19" i="5" s="1"/>
  <c r="H21" i="1"/>
  <c r="F22" i="5" s="1"/>
  <c r="H20" i="1"/>
  <c r="F20" i="5" s="1"/>
  <c r="H19" i="1"/>
  <c r="F21" i="5" s="1"/>
  <c r="H14" i="1"/>
  <c r="F14" i="5" s="1"/>
  <c r="H12" i="1"/>
  <c r="F12" i="5" s="1"/>
  <c r="H11" i="1"/>
  <c r="F11" i="5" s="1"/>
  <c r="H10" i="1"/>
  <c r="F10" i="5" s="1"/>
  <c r="H8" i="1"/>
  <c r="F8" i="5" s="1"/>
  <c r="H7" i="1"/>
  <c r="F5" i="5" s="1"/>
  <c r="H6" i="1"/>
  <c r="F6" i="5" s="1"/>
  <c r="H5" i="1"/>
  <c r="F7" i="5" s="1"/>
  <c r="H4" i="1"/>
  <c r="F4" i="5" s="1"/>
  <c r="O17" i="1"/>
  <c r="N17" i="1"/>
  <c r="F17" i="1"/>
  <c r="E17" i="1"/>
</calcChain>
</file>

<file path=xl/sharedStrings.xml><?xml version="1.0" encoding="utf-8"?>
<sst xmlns="http://schemas.openxmlformats.org/spreadsheetml/2006/main" count="121" uniqueCount="64">
  <si>
    <t>Gruppe A2</t>
  </si>
  <si>
    <t>Gruppe A1</t>
  </si>
  <si>
    <t>Gruppe B1</t>
  </si>
  <si>
    <t>Gruppe B2</t>
  </si>
  <si>
    <t>Gruppe C1</t>
  </si>
  <si>
    <t>Gruppe C2</t>
  </si>
  <si>
    <t>Gruppe D1</t>
  </si>
  <si>
    <t>Gruppe D2</t>
  </si>
  <si>
    <t>Lasberg 1</t>
  </si>
  <si>
    <t>Neumarkt 1</t>
  </si>
  <si>
    <t>Pregarten 1</t>
  </si>
  <si>
    <t>Kefermarkt 1</t>
  </si>
  <si>
    <t>Gutau 1</t>
  </si>
  <si>
    <t>Schenkenfelden 1</t>
  </si>
  <si>
    <t>Waldburg 1</t>
  </si>
  <si>
    <t>Tragwein 1</t>
  </si>
  <si>
    <t>Neumarkt 2</t>
  </si>
  <si>
    <t>Hagenberg 1</t>
  </si>
  <si>
    <t>Freistadt 1</t>
  </si>
  <si>
    <t>Hagenberg 2</t>
  </si>
  <si>
    <t>Pregarten 2</t>
  </si>
  <si>
    <t>Rainbach 1</t>
  </si>
  <si>
    <t>Punkte</t>
  </si>
  <si>
    <t>Stockpunkte</t>
  </si>
  <si>
    <t>plus</t>
  </si>
  <si>
    <t>minus</t>
  </si>
  <si>
    <t>Bonus</t>
  </si>
  <si>
    <t>Gesamt-Punkte</t>
  </si>
  <si>
    <t>Reichenthal 1</t>
  </si>
  <si>
    <t>Freistadt 3</t>
  </si>
  <si>
    <t>Kefermarkt 2</t>
  </si>
  <si>
    <t>Leopoldschlag 1</t>
  </si>
  <si>
    <t>Tragwein 2</t>
  </si>
  <si>
    <t>Pregarten 3</t>
  </si>
  <si>
    <t>Schenkenfelden 2</t>
  </si>
  <si>
    <t>Freistadt 2</t>
  </si>
  <si>
    <t>Grünbach 1</t>
  </si>
  <si>
    <t>Neumarkt 3</t>
  </si>
  <si>
    <t>Waldburg 2</t>
  </si>
  <si>
    <t>Pregarten 4</t>
  </si>
  <si>
    <t>St. Leonhard 1</t>
  </si>
  <si>
    <t>Leopoldschlag 2</t>
  </si>
  <si>
    <t>Rainbach 3</t>
  </si>
  <si>
    <t>Tragwein 3</t>
  </si>
  <si>
    <t>Hagenberg 3</t>
  </si>
  <si>
    <t>Rainbach 2</t>
  </si>
  <si>
    <t>Grünbach 2</t>
  </si>
  <si>
    <t>Gutau</t>
  </si>
  <si>
    <t>Hagenberg</t>
  </si>
  <si>
    <t>Stock-Pkte</t>
  </si>
  <si>
    <t xml:space="preserve"> </t>
  </si>
  <si>
    <t>Windhaag 1</t>
  </si>
  <si>
    <t>Grünbach 3</t>
  </si>
  <si>
    <t>Wartberg 1</t>
  </si>
  <si>
    <t>Wartberg 2</t>
  </si>
  <si>
    <t>Schönau/Leonh.</t>
  </si>
  <si>
    <t>Wartberg 3</t>
  </si>
  <si>
    <t>Wartberg 4</t>
  </si>
  <si>
    <t>Damen A</t>
  </si>
  <si>
    <t>Damen B</t>
  </si>
  <si>
    <t>Waldburg</t>
  </si>
  <si>
    <t>Kefermarkt</t>
  </si>
  <si>
    <t>Rainbach/Grünb</t>
  </si>
  <si>
    <t>Neumarkt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</si>
</sst>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sz val="12"/>
      <color theme="0" tint="-0.249977111117893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B050"/>
      <name val="Calibri"/>
      <family val="2"/>
      <scheme val="minor"/>
    </font>
    <font>
      <b/>
      <sz val="12"/>
      <color theme="9" tint="-0.249977111117893"/>
      <name val="Calibri"/>
      <family val="2"/>
      <scheme val="minor"/>
    </font>
    <font>
      <b/>
      <sz val="12"/>
      <color theme="0" tint="-0.249977111117893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0" tint="-0.249977111117893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49" fontId="0" fillId="0" borderId="0" xfId="0" applyNumberFormat="1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2" fillId="0" borderId="0" xfId="0" applyFont="1" applyBorder="1" applyAlignment="1">
      <alignment horizontal="center"/>
    </xf>
    <xf numFmtId="0" fontId="0" fillId="0" borderId="0" xfId="0" applyBorder="1"/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5" fillId="0" borderId="0" xfId="0" applyFont="1"/>
    <xf numFmtId="0" fontId="5" fillId="0" borderId="4" xfId="0" applyFont="1" applyBorder="1"/>
    <xf numFmtId="0" fontId="5" fillId="0" borderId="0" xfId="0" applyFont="1" applyAlignment="1">
      <alignment vertical="center" textRotation="90"/>
    </xf>
    <xf numFmtId="0" fontId="8" fillId="0" borderId="0" xfId="0" applyFont="1" applyAlignment="1">
      <alignment vertical="center" textRotation="90"/>
    </xf>
    <xf numFmtId="0" fontId="8" fillId="0" borderId="0" xfId="0" applyFont="1"/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0" fillId="0" borderId="10" xfId="0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8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Border="1" applyAlignment="1">
      <alignment horizontal="center"/>
    </xf>
    <xf numFmtId="0" fontId="6" fillId="0" borderId="0" xfId="0" applyFont="1" applyBorder="1" applyAlignment="1">
      <alignment vertical="center" textRotation="90"/>
    </xf>
    <xf numFmtId="0" fontId="7" fillId="0" borderId="0" xfId="0" applyFont="1" applyBorder="1" applyAlignment="1">
      <alignment vertical="center" textRotation="90"/>
    </xf>
    <xf numFmtId="0" fontId="9" fillId="0" borderId="0" xfId="0" applyFont="1"/>
    <xf numFmtId="0" fontId="10" fillId="0" borderId="8" xfId="0" applyFont="1" applyBorder="1" applyAlignment="1">
      <alignment vertical="center"/>
    </xf>
    <xf numFmtId="0" fontId="10" fillId="0" borderId="5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49" fontId="0" fillId="0" borderId="0" xfId="0" applyNumberFormat="1" applyAlignment="1">
      <alignment horizontal="center" textRotation="90"/>
    </xf>
    <xf numFmtId="0" fontId="5" fillId="0" borderId="0" xfId="0" applyFont="1" applyBorder="1"/>
    <xf numFmtId="49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center" wrapText="1"/>
    </xf>
    <xf numFmtId="0" fontId="0" fillId="0" borderId="0" xfId="0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0" fillId="0" borderId="0" xfId="0" applyFont="1" applyBorder="1"/>
    <xf numFmtId="0" fontId="7" fillId="0" borderId="2" xfId="0" applyFont="1" applyBorder="1" applyAlignment="1">
      <alignment horizontal="center" vertical="center" textRotation="90"/>
    </xf>
    <xf numFmtId="0" fontId="7" fillId="0" borderId="4" xfId="0" applyFont="1" applyBorder="1" applyAlignment="1">
      <alignment horizontal="center" vertical="center" textRotation="90"/>
    </xf>
    <xf numFmtId="0" fontId="7" fillId="0" borderId="6" xfId="0" applyFont="1" applyBorder="1" applyAlignment="1">
      <alignment horizontal="center" vertical="center" textRotation="90"/>
    </xf>
    <xf numFmtId="0" fontId="6" fillId="0" borderId="2" xfId="0" applyFont="1" applyBorder="1" applyAlignment="1">
      <alignment horizontal="center" vertical="center" textRotation="90"/>
    </xf>
    <xf numFmtId="0" fontId="6" fillId="0" borderId="4" xfId="0" applyFont="1" applyBorder="1" applyAlignment="1">
      <alignment horizontal="center" vertical="center" textRotation="90"/>
    </xf>
    <xf numFmtId="0" fontId="6" fillId="0" borderId="6" xfId="0" applyFont="1" applyBorder="1" applyAlignment="1">
      <alignment horizontal="center" vertical="center" textRotation="90"/>
    </xf>
    <xf numFmtId="0" fontId="7" fillId="0" borderId="10" xfId="0" applyFont="1" applyBorder="1" applyAlignment="1">
      <alignment horizontal="center" vertical="center" textRotation="90"/>
    </xf>
    <xf numFmtId="0" fontId="7" fillId="0" borderId="12" xfId="0" applyFont="1" applyBorder="1" applyAlignment="1">
      <alignment horizontal="center" vertical="center" textRotation="90"/>
    </xf>
    <xf numFmtId="0" fontId="7" fillId="0" borderId="13" xfId="0" applyFont="1" applyBorder="1" applyAlignment="1">
      <alignment horizontal="center" vertical="center" textRotation="90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textRotation="90" wrapText="1"/>
    </xf>
    <xf numFmtId="0" fontId="0" fillId="0" borderId="0" xfId="0" applyAlignment="1">
      <alignment horizontal="center" textRotation="90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253425</xdr:colOff>
      <xdr:row>13</xdr:row>
      <xdr:rowOff>205875</xdr:rowOff>
    </xdr:from>
    <xdr:to>
      <xdr:col>19</xdr:col>
      <xdr:colOff>400575</xdr:colOff>
      <xdr:row>21</xdr:row>
      <xdr:rowOff>113325</xdr:rowOff>
    </xdr:to>
    <xdr:pic>
      <xdr:nvPicPr>
        <xdr:cNvPr id="2" name="Grafik 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937" t="21895" r="3450" b="21895"/>
        <a:stretch/>
      </xdr:blipFill>
      <xdr:spPr>
        <a:xfrm>
          <a:off x="6101775" y="3177675"/>
          <a:ext cx="2376000" cy="1260000"/>
        </a:xfrm>
        <a:prstGeom prst="rect">
          <a:avLst/>
        </a:prstGeom>
      </xdr:spPr>
    </xdr:pic>
    <xdr:clientData/>
  </xdr:twoCellAnchor>
  <xdr:twoCellAnchor editAs="oneCell">
    <xdr:from>
      <xdr:col>12</xdr:col>
      <xdr:colOff>445337</xdr:colOff>
      <xdr:row>19</xdr:row>
      <xdr:rowOff>141593</xdr:rowOff>
    </xdr:from>
    <xdr:to>
      <xdr:col>20</xdr:col>
      <xdr:colOff>247219</xdr:colOff>
      <xdr:row>27</xdr:row>
      <xdr:rowOff>219074</xdr:rowOff>
    </xdr:to>
    <xdr:pic>
      <xdr:nvPicPr>
        <xdr:cNvPr id="3" name="Grafik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65037" y="4218293"/>
          <a:ext cx="3173732" cy="1944381"/>
        </a:xfrm>
        <a:prstGeom prst="rect">
          <a:avLst/>
        </a:prstGeom>
      </xdr:spPr>
    </xdr:pic>
    <xdr:clientData/>
  </xdr:twoCellAnchor>
  <xdr:twoCellAnchor>
    <xdr:from>
      <xdr:col>16</xdr:col>
      <xdr:colOff>733426</xdr:colOff>
      <xdr:row>25</xdr:row>
      <xdr:rowOff>171450</xdr:rowOff>
    </xdr:from>
    <xdr:to>
      <xdr:col>19</xdr:col>
      <xdr:colOff>428626</xdr:colOff>
      <xdr:row>28</xdr:row>
      <xdr:rowOff>228600</xdr:rowOff>
    </xdr:to>
    <xdr:sp macro="" textlink="">
      <xdr:nvSpPr>
        <xdr:cNvPr id="4" name="Rechteck 3"/>
        <xdr:cNvSpPr/>
      </xdr:nvSpPr>
      <xdr:spPr>
        <a:xfrm>
          <a:off x="7038976" y="5372100"/>
          <a:ext cx="1466850" cy="8001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>
          <a:scene3d>
            <a:camera prst="orthographicFront"/>
            <a:lightRig rig="threePt" dir="t"/>
          </a:scene3d>
          <a:sp3d extrusionH="57150">
            <a:bevelT w="38100" h="38100" prst="slope"/>
          </a:sp3d>
        </a:bodyPr>
        <a:lstStyle/>
        <a:p>
          <a:pPr algn="l"/>
          <a:r>
            <a:rPr lang="de-AT" sz="4800" b="1">
              <a:ln>
                <a:solidFill>
                  <a:schemeClr val="accent1">
                    <a:shade val="50000"/>
                  </a:schemeClr>
                </a:solidFill>
              </a:ln>
              <a:solidFill>
                <a:srgbClr val="00B050"/>
              </a:solidFill>
              <a:effectLst>
                <a:outerShdw blurRad="50800" dist="38100" dir="5400000" algn="t" rotWithShape="0">
                  <a:prstClr val="black">
                    <a:alpha val="71000"/>
                  </a:prstClr>
                </a:outerShdw>
              </a:effectLst>
              <a:latin typeface="Bernard MT Condensed" panose="02050806060905020404" pitchFamily="18" charset="0"/>
            </a:rPr>
            <a:t>2018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Y30"/>
  <sheetViews>
    <sheetView tabSelected="1" workbookViewId="0">
      <selection activeCell="U10" sqref="U10"/>
    </sheetView>
  </sheetViews>
  <sheetFormatPr baseColWidth="10" defaultRowHeight="15.75" x14ac:dyDescent="0.25"/>
  <cols>
    <col min="1" max="1" width="3.42578125" style="16" customWidth="1"/>
    <col min="2" max="2" width="2.7109375" style="2" customWidth="1"/>
    <col min="3" max="3" width="16.85546875" customWidth="1"/>
    <col min="4" max="5" width="5.7109375" style="22" customWidth="1"/>
    <col min="6" max="6" width="7.7109375" style="22" customWidth="1"/>
    <col min="7" max="7" width="1.7109375" customWidth="1"/>
    <col min="8" max="8" width="3.5703125" style="16" customWidth="1"/>
    <col min="9" max="9" width="2.7109375" style="2" customWidth="1"/>
    <col min="10" max="10" width="16.7109375" customWidth="1"/>
    <col min="11" max="12" width="5.7109375" style="22" customWidth="1"/>
    <col min="13" max="13" width="7.7109375" style="22" customWidth="1"/>
    <col min="14" max="14" width="1.7109375" customWidth="1"/>
    <col min="15" max="15" width="4.140625" style="16" customWidth="1"/>
    <col min="16" max="16" width="2.7109375" style="2" customWidth="1"/>
    <col min="17" max="17" width="15.140625" customWidth="1"/>
    <col min="18" max="19" width="5.7109375" style="22" customWidth="1"/>
    <col min="20" max="20" width="7.7109375" style="22" customWidth="1"/>
  </cols>
  <sheetData>
    <row r="1" spans="1:20" ht="21.75" customHeight="1" x14ac:dyDescent="0.25">
      <c r="D1" s="64" t="s">
        <v>23</v>
      </c>
      <c r="E1" s="64"/>
      <c r="F1" s="63" t="s">
        <v>27</v>
      </c>
      <c r="G1" s="4"/>
      <c r="K1" s="64" t="s">
        <v>23</v>
      </c>
      <c r="L1" s="64"/>
      <c r="M1" s="63" t="s">
        <v>27</v>
      </c>
      <c r="N1" s="4"/>
      <c r="O1" s="42"/>
      <c r="P1" s="6"/>
      <c r="Q1" s="7"/>
      <c r="R1" s="64" t="s">
        <v>23</v>
      </c>
      <c r="S1" s="64"/>
      <c r="T1" s="63" t="s">
        <v>27</v>
      </c>
    </row>
    <row r="2" spans="1:20" x14ac:dyDescent="0.25">
      <c r="D2" s="3" t="s">
        <v>24</v>
      </c>
      <c r="E2" s="3" t="s">
        <v>25</v>
      </c>
      <c r="F2" s="63"/>
      <c r="K2" s="3" t="s">
        <v>24</v>
      </c>
      <c r="L2" s="3" t="s">
        <v>25</v>
      </c>
      <c r="M2" s="63"/>
      <c r="O2" s="42"/>
      <c r="P2" s="6"/>
      <c r="Q2" s="7"/>
      <c r="R2" s="3" t="s">
        <v>24</v>
      </c>
      <c r="S2" s="3" t="s">
        <v>25</v>
      </c>
      <c r="T2" s="63"/>
    </row>
    <row r="3" spans="1:20" ht="9.75" customHeight="1" x14ac:dyDescent="0.25">
      <c r="D3" s="3"/>
      <c r="E3" s="3"/>
      <c r="F3" s="21"/>
      <c r="K3" s="3"/>
      <c r="L3" s="3"/>
      <c r="M3" s="21"/>
      <c r="O3" s="42"/>
      <c r="P3" s="6"/>
      <c r="Q3" s="7"/>
      <c r="R3" s="43"/>
      <c r="S3" s="43"/>
      <c r="T3" s="44"/>
    </row>
    <row r="4" spans="1:20" ht="20.100000000000001" customHeight="1" x14ac:dyDescent="0.25">
      <c r="A4" s="57" t="s">
        <v>1</v>
      </c>
      <c r="B4" s="48">
        <v>1</v>
      </c>
      <c r="C4" s="26" t="str">
        <f>'CUP 2 Phasen'!C4</f>
        <v>Wartberg 1</v>
      </c>
      <c r="D4" s="46">
        <f>Abschlussturniere!E4+'CUP 2 Phasen'!D4</f>
        <v>1472</v>
      </c>
      <c r="E4" s="46">
        <f>Abschlussturniere!F4+'CUP 2 Phasen'!E4</f>
        <v>1051</v>
      </c>
      <c r="F4" s="47">
        <f>Abschlussturniere!H4+'CUP 2 Phasen'!F4</f>
        <v>151</v>
      </c>
      <c r="H4" s="57" t="s">
        <v>4</v>
      </c>
      <c r="I4" s="48">
        <v>1</v>
      </c>
      <c r="J4" s="26" t="str">
        <f>'CUP 2 Phasen'!J4</f>
        <v>Rainbach 3</v>
      </c>
      <c r="K4" s="46">
        <f>Abschlussturniere!N4+'CUP 2 Phasen'!K4</f>
        <v>1462</v>
      </c>
      <c r="L4" s="46">
        <f>Abschlussturniere!O4+'CUP 2 Phasen'!L4</f>
        <v>1158</v>
      </c>
      <c r="M4" s="47">
        <f>Abschlussturniere!Q4+'CUP 2 Phasen'!M4</f>
        <v>142</v>
      </c>
      <c r="O4" s="57" t="s">
        <v>58</v>
      </c>
      <c r="P4" s="48">
        <v>1</v>
      </c>
      <c r="Q4" s="26" t="str">
        <f>'CUP 2 Phasen'!Q4</f>
        <v>Pregarten 1</v>
      </c>
      <c r="R4" s="46">
        <f>Abschlussturniere!W4+'CUP 2 Phasen'!R4</f>
        <v>1167</v>
      </c>
      <c r="S4" s="46">
        <f>Abschlussturniere!X4+'CUP 2 Phasen'!S4</f>
        <v>614</v>
      </c>
      <c r="T4" s="47">
        <f>Abschlussturniere!Z4+'CUP 2 Phasen'!T4</f>
        <v>131</v>
      </c>
    </row>
    <row r="5" spans="1:20" ht="20.100000000000001" customHeight="1" x14ac:dyDescent="0.25">
      <c r="A5" s="58"/>
      <c r="B5" s="49">
        <v>2</v>
      </c>
      <c r="C5" s="27" t="str">
        <f>'CUP 2 Phasen'!C7</f>
        <v>Pregarten 1</v>
      </c>
      <c r="D5" s="46">
        <f>Abschlussturniere!E7+'CUP 2 Phasen'!D7</f>
        <v>1451</v>
      </c>
      <c r="E5" s="46">
        <f>Abschlussturniere!F7+'CUP 2 Phasen'!E7</f>
        <v>1197</v>
      </c>
      <c r="F5" s="47">
        <f>Abschlussturniere!H7+'CUP 2 Phasen'!F7</f>
        <v>129</v>
      </c>
      <c r="H5" s="58"/>
      <c r="I5" s="49">
        <v>2</v>
      </c>
      <c r="J5" s="27" t="str">
        <f>'CUP 2 Phasen'!J5</f>
        <v>Schenkenfelden 2</v>
      </c>
      <c r="K5" s="46">
        <f>Abschlussturniere!N5+'CUP 2 Phasen'!K5</f>
        <v>1390</v>
      </c>
      <c r="L5" s="46">
        <f>Abschlussturniere!O5+'CUP 2 Phasen'!L5</f>
        <v>1140</v>
      </c>
      <c r="M5" s="47">
        <f>Abschlussturniere!Q5+'CUP 2 Phasen'!M5</f>
        <v>133</v>
      </c>
      <c r="O5" s="58"/>
      <c r="P5" s="49">
        <v>2</v>
      </c>
      <c r="Q5" s="27" t="str">
        <f>'CUP 2 Phasen'!Q6</f>
        <v>Pregarten 2</v>
      </c>
      <c r="R5" s="46">
        <f>Abschlussturniere!W6+'CUP 2 Phasen'!R6</f>
        <v>1101</v>
      </c>
      <c r="S5" s="46">
        <f>Abschlussturniere!X6+'CUP 2 Phasen'!S6</f>
        <v>629</v>
      </c>
      <c r="T5" s="47">
        <f>Abschlussturniere!Z6+'CUP 2 Phasen'!T6</f>
        <v>121</v>
      </c>
    </row>
    <row r="6" spans="1:20" ht="20.100000000000001" customHeight="1" x14ac:dyDescent="0.25">
      <c r="A6" s="58"/>
      <c r="B6" s="49">
        <v>3</v>
      </c>
      <c r="C6" s="27" t="str">
        <f>'CUP 2 Phasen'!C6</f>
        <v>Neumarkt 1</v>
      </c>
      <c r="D6" s="46">
        <f>Abschlussturniere!E6+'CUP 2 Phasen'!D6</f>
        <v>1358</v>
      </c>
      <c r="E6" s="46">
        <f>Abschlussturniere!F6+'CUP 2 Phasen'!E6</f>
        <v>1210</v>
      </c>
      <c r="F6" s="47">
        <f>Abschlussturniere!H6+'CUP 2 Phasen'!F6</f>
        <v>129</v>
      </c>
      <c r="H6" s="58"/>
      <c r="I6" s="49">
        <v>3</v>
      </c>
      <c r="J6" s="27" t="str">
        <f>'CUP 2 Phasen'!J6</f>
        <v>Waldburg 1</v>
      </c>
      <c r="K6" s="46">
        <f>Abschlussturniere!N6+'CUP 2 Phasen'!K6</f>
        <v>1349</v>
      </c>
      <c r="L6" s="46">
        <f>Abschlussturniere!O6+'CUP 2 Phasen'!L6</f>
        <v>1314</v>
      </c>
      <c r="M6" s="47">
        <f>Abschlussturniere!Q6+'CUP 2 Phasen'!M6</f>
        <v>123</v>
      </c>
      <c r="O6" s="58"/>
      <c r="P6" s="49">
        <v>3</v>
      </c>
      <c r="Q6" s="27" t="str">
        <f>'CUP 2 Phasen'!Q5</f>
        <v>Gutau</v>
      </c>
      <c r="R6" s="46">
        <f>Abschlussturniere!W5+'CUP 2 Phasen'!R5</f>
        <v>1050</v>
      </c>
      <c r="S6" s="46">
        <f>Abschlussturniere!X5+'CUP 2 Phasen'!S5</f>
        <v>724</v>
      </c>
      <c r="T6" s="47">
        <f>Abschlussturniere!Z5+'CUP 2 Phasen'!T5</f>
        <v>119</v>
      </c>
    </row>
    <row r="7" spans="1:20" ht="20.100000000000001" customHeight="1" x14ac:dyDescent="0.25">
      <c r="A7" s="58"/>
      <c r="B7" s="49">
        <v>4</v>
      </c>
      <c r="C7" s="27" t="str">
        <f>'CUP 2 Phasen'!C5</f>
        <v>Freistadt 1</v>
      </c>
      <c r="D7" s="46">
        <f>Abschlussturniere!E5+'CUP 2 Phasen'!D5</f>
        <v>1434</v>
      </c>
      <c r="E7" s="46">
        <f>Abschlussturniere!F5+'CUP 2 Phasen'!E5</f>
        <v>1209</v>
      </c>
      <c r="F7" s="47">
        <f>Abschlussturniere!H5+'CUP 2 Phasen'!F5</f>
        <v>121</v>
      </c>
      <c r="H7" s="58"/>
      <c r="I7" s="49">
        <v>4</v>
      </c>
      <c r="J7" s="27" t="str">
        <f>'CUP 2 Phasen'!J7</f>
        <v>Leopoldschlag 1</v>
      </c>
      <c r="K7" s="46">
        <f>Abschlussturniere!N7+'CUP 2 Phasen'!K7</f>
        <v>1412</v>
      </c>
      <c r="L7" s="46">
        <f>Abschlussturniere!O7+'CUP 2 Phasen'!L7</f>
        <v>1253</v>
      </c>
      <c r="M7" s="47">
        <f>Abschlussturniere!Q7+'CUP 2 Phasen'!M7</f>
        <v>119</v>
      </c>
      <c r="O7" s="59"/>
      <c r="P7" s="50">
        <v>4</v>
      </c>
      <c r="Q7" s="28" t="str">
        <f>'CUP 2 Phasen'!Q7</f>
        <v>Waldburg</v>
      </c>
      <c r="R7" s="46">
        <f>Abschlussturniere!W7+'CUP 2 Phasen'!R7</f>
        <v>733</v>
      </c>
      <c r="S7" s="46">
        <f>Abschlussturniere!X7+'CUP 2 Phasen'!S7</f>
        <v>1031</v>
      </c>
      <c r="T7" s="47">
        <f>Abschlussturniere!Z7+'CUP 2 Phasen'!T7</f>
        <v>69</v>
      </c>
    </row>
    <row r="8" spans="1:20" ht="20.100000000000001" customHeight="1" x14ac:dyDescent="0.25">
      <c r="A8" s="59"/>
      <c r="B8" s="50">
        <v>5</v>
      </c>
      <c r="C8" s="28" t="str">
        <f>'CUP 2 Phasen'!C8</f>
        <v>Kefermarkt 1</v>
      </c>
      <c r="D8" s="46">
        <f>Abschlussturniere!E8+'CUP 2 Phasen'!D8</f>
        <v>1216</v>
      </c>
      <c r="E8" s="46">
        <f>Abschlussturniere!F8+'CUP 2 Phasen'!E8</f>
        <v>1346</v>
      </c>
      <c r="F8" s="47">
        <f>Abschlussturniere!H8+'CUP 2 Phasen'!F8</f>
        <v>102</v>
      </c>
      <c r="H8" s="59"/>
      <c r="I8" s="50">
        <v>5</v>
      </c>
      <c r="J8" s="28" t="str">
        <f>'CUP 2 Phasen'!J8</f>
        <v>Tragwein 2</v>
      </c>
      <c r="K8" s="46">
        <f>Abschlussturniere!N8+'CUP 2 Phasen'!K8</f>
        <v>1391</v>
      </c>
      <c r="L8" s="46">
        <f>Abschlussturniere!O8+'CUP 2 Phasen'!L8</f>
        <v>1339</v>
      </c>
      <c r="M8" s="47">
        <f>Abschlussturniere!Q8+'CUP 2 Phasen'!M8</f>
        <v>103</v>
      </c>
      <c r="O8" s="32"/>
      <c r="P8" s="49"/>
      <c r="Q8" s="29"/>
      <c r="R8" s="51"/>
      <c r="S8" s="51"/>
      <c r="T8" s="52"/>
    </row>
    <row r="9" spans="1:20" ht="11.25" customHeight="1" x14ac:dyDescent="0.25">
      <c r="A9" s="17"/>
      <c r="B9" s="6"/>
      <c r="C9" s="29"/>
      <c r="D9" s="9"/>
      <c r="E9" s="9"/>
      <c r="F9" s="14"/>
      <c r="H9" s="17"/>
      <c r="I9" s="6"/>
      <c r="J9" s="7"/>
      <c r="K9" s="9"/>
      <c r="L9" s="9"/>
      <c r="M9" s="14"/>
      <c r="O9" s="32"/>
      <c r="P9" s="6"/>
      <c r="Q9" s="7"/>
      <c r="R9" s="9"/>
      <c r="S9" s="9"/>
      <c r="T9" s="31"/>
    </row>
    <row r="10" spans="1:20" ht="20.100000000000001" customHeight="1" x14ac:dyDescent="0.25">
      <c r="A10" s="54" t="s">
        <v>0</v>
      </c>
      <c r="B10" s="48">
        <v>1</v>
      </c>
      <c r="C10" s="26" t="str">
        <f>'CUP 2 Phasen'!C10</f>
        <v>Freistadt 3</v>
      </c>
      <c r="D10" s="46">
        <f>Abschlussturniere!E10+'CUP 2 Phasen'!D10</f>
        <v>1330</v>
      </c>
      <c r="E10" s="46">
        <f>Abschlussturniere!F10+'CUP 2 Phasen'!E10</f>
        <v>1300</v>
      </c>
      <c r="F10" s="47">
        <f>Abschlussturniere!H10+'CUP 2 Phasen'!F10</f>
        <v>124</v>
      </c>
      <c r="H10" s="54" t="s">
        <v>5</v>
      </c>
      <c r="I10" s="48">
        <v>1</v>
      </c>
      <c r="J10" s="26" t="str">
        <f>'CUP 2 Phasen'!J12</f>
        <v>Wartberg 3</v>
      </c>
      <c r="K10" s="46">
        <f>Abschlussturniere!N12+'CUP 2 Phasen'!K12</f>
        <v>1385</v>
      </c>
      <c r="L10" s="46">
        <f>Abschlussturniere!O12+'CUP 2 Phasen'!L12</f>
        <v>1368</v>
      </c>
      <c r="M10" s="47">
        <f>Abschlussturniere!Q12+'CUP 2 Phasen'!M12</f>
        <v>110</v>
      </c>
      <c r="O10" s="60" t="s">
        <v>59</v>
      </c>
      <c r="P10" s="48">
        <v>1</v>
      </c>
      <c r="Q10" s="26" t="str">
        <f>'CUP 2 Phasen'!Q10</f>
        <v>Hagenberg</v>
      </c>
      <c r="R10" s="46">
        <f>Abschlussturniere!W10+'CUP 2 Phasen'!R10</f>
        <v>888</v>
      </c>
      <c r="S10" s="46">
        <f>Abschlussturniere!X10+'CUP 2 Phasen'!S10</f>
        <v>903</v>
      </c>
      <c r="T10" s="47">
        <f>Abschlussturniere!Z10+'CUP 2 Phasen'!T10</f>
        <v>98</v>
      </c>
    </row>
    <row r="11" spans="1:20" ht="20.100000000000001" customHeight="1" x14ac:dyDescent="0.25">
      <c r="A11" s="55"/>
      <c r="B11" s="49">
        <v>2</v>
      </c>
      <c r="C11" s="27" t="str">
        <f>'CUP 2 Phasen'!C11</f>
        <v>Hagenberg 1</v>
      </c>
      <c r="D11" s="46">
        <f>Abschlussturniere!E11+'CUP 2 Phasen'!D11</f>
        <v>1272</v>
      </c>
      <c r="E11" s="46">
        <f>Abschlussturniere!F11+'CUP 2 Phasen'!E11</f>
        <v>1264</v>
      </c>
      <c r="F11" s="47">
        <f>Abschlussturniere!H11+'CUP 2 Phasen'!F11</f>
        <v>112</v>
      </c>
      <c r="H11" s="55"/>
      <c r="I11" s="49">
        <v>2</v>
      </c>
      <c r="J11" s="27" t="str">
        <f>'CUP 2 Phasen'!J10</f>
        <v>Neumarkt 3</v>
      </c>
      <c r="K11" s="46">
        <f>Abschlussturniere!N10+'CUP 2 Phasen'!K10</f>
        <v>1281</v>
      </c>
      <c r="L11" s="46">
        <f>Abschlussturniere!O10+'CUP 2 Phasen'!L10</f>
        <v>1440</v>
      </c>
      <c r="M11" s="47">
        <f>Abschlussturniere!Q10+'CUP 2 Phasen'!M10</f>
        <v>100</v>
      </c>
      <c r="O11" s="61"/>
      <c r="P11" s="49">
        <v>2</v>
      </c>
      <c r="Q11" s="27" t="str">
        <f>'CUP 2 Phasen'!Q12</f>
        <v>Rainbach/Grünb</v>
      </c>
      <c r="R11" s="46">
        <f>Abschlussturniere!W12+'CUP 2 Phasen'!R12</f>
        <v>690</v>
      </c>
      <c r="S11" s="46">
        <f>Abschlussturniere!X12+'CUP 2 Phasen'!S12</f>
        <v>1008</v>
      </c>
      <c r="T11" s="47">
        <f>Abschlussturniere!Z12+'CUP 2 Phasen'!T12</f>
        <v>65</v>
      </c>
    </row>
    <row r="12" spans="1:20" ht="20.100000000000001" customHeight="1" x14ac:dyDescent="0.25">
      <c r="A12" s="55"/>
      <c r="B12" s="49">
        <v>3</v>
      </c>
      <c r="C12" s="27" t="str">
        <f>'CUP 2 Phasen'!C12</f>
        <v>Freistadt 2</v>
      </c>
      <c r="D12" s="46">
        <f>Abschlussturniere!E12+'CUP 2 Phasen'!D12</f>
        <v>1318</v>
      </c>
      <c r="E12" s="46">
        <f>Abschlussturniere!F12+'CUP 2 Phasen'!E12</f>
        <v>1395</v>
      </c>
      <c r="F12" s="47">
        <f>Abschlussturniere!H12+'CUP 2 Phasen'!F12</f>
        <v>100</v>
      </c>
      <c r="H12" s="55"/>
      <c r="I12" s="49">
        <v>3</v>
      </c>
      <c r="J12" s="27" t="str">
        <f>'CUP 2 Phasen'!J11</f>
        <v>Waldburg 2</v>
      </c>
      <c r="K12" s="46">
        <f>Abschlussturniere!N11+'CUP 2 Phasen'!K11</f>
        <v>1312</v>
      </c>
      <c r="L12" s="46">
        <f>Abschlussturniere!O11+'CUP 2 Phasen'!L11</f>
        <v>1428</v>
      </c>
      <c r="M12" s="47">
        <f>Abschlussturniere!Q11+'CUP 2 Phasen'!M11</f>
        <v>98</v>
      </c>
      <c r="O12" s="61"/>
      <c r="P12" s="49">
        <v>3</v>
      </c>
      <c r="Q12" s="27" t="str">
        <f>'CUP 2 Phasen'!Q11</f>
        <v>Kefermarkt</v>
      </c>
      <c r="R12" s="46">
        <f>Abschlussturniere!W11+'CUP 2 Phasen'!R11</f>
        <v>767</v>
      </c>
      <c r="S12" s="46">
        <f>Abschlussturniere!X11+'CUP 2 Phasen'!S11</f>
        <v>978</v>
      </c>
      <c r="T12" s="47">
        <f>Abschlussturniere!Z11+'CUP 2 Phasen'!T11</f>
        <v>62</v>
      </c>
    </row>
    <row r="13" spans="1:20" ht="20.100000000000001" customHeight="1" x14ac:dyDescent="0.25">
      <c r="A13" s="55"/>
      <c r="B13" s="49">
        <v>4</v>
      </c>
      <c r="C13" s="27" t="str">
        <f>'CUP 2 Phasen'!C13</f>
        <v>Neumarkt 2</v>
      </c>
      <c r="D13" s="46">
        <f>Abschlussturniere!E13+'CUP 2 Phasen'!D13</f>
        <v>1210</v>
      </c>
      <c r="E13" s="46">
        <f>Abschlussturniere!F13+'CUP 2 Phasen'!E13</f>
        <v>1401</v>
      </c>
      <c r="F13" s="47">
        <f>Abschlussturniere!H13+'CUP 2 Phasen'!F13</f>
        <v>89</v>
      </c>
      <c r="H13" s="55"/>
      <c r="I13" s="49">
        <v>4</v>
      </c>
      <c r="J13" s="27" t="str">
        <f>'CUP 2 Phasen'!J13</f>
        <v>Kefermarkt 2</v>
      </c>
      <c r="K13" s="46">
        <f>Abschlussturniere!N13+'CUP 2 Phasen'!K13</f>
        <v>1242</v>
      </c>
      <c r="L13" s="46">
        <f>Abschlussturniere!O13+'CUP 2 Phasen'!L13</f>
        <v>1475</v>
      </c>
      <c r="M13" s="47">
        <f>Abschlussturniere!Q13+'CUP 2 Phasen'!M13</f>
        <v>96</v>
      </c>
      <c r="O13" s="62"/>
      <c r="P13" s="50">
        <v>4</v>
      </c>
      <c r="Q13" s="28" t="str">
        <f>'CUP 2 Phasen'!Q13</f>
        <v>Neumarkt</v>
      </c>
      <c r="R13" s="46">
        <f>Abschlussturniere!W13+'CUP 2 Phasen'!R13</f>
        <v>640</v>
      </c>
      <c r="S13" s="46">
        <f>Abschlussturniere!X13+'CUP 2 Phasen'!S13</f>
        <v>1149</v>
      </c>
      <c r="T13" s="47">
        <f>Abschlussturniere!Z13+'CUP 2 Phasen'!T13</f>
        <v>39</v>
      </c>
    </row>
    <row r="14" spans="1:20" ht="20.100000000000001" customHeight="1" x14ac:dyDescent="0.25">
      <c r="A14" s="56"/>
      <c r="B14" s="50">
        <v>5</v>
      </c>
      <c r="C14" s="28" t="str">
        <f>'CUP 2 Phasen'!C14</f>
        <v>Gutau 1</v>
      </c>
      <c r="D14" s="46">
        <f>Abschlussturniere!E14+'CUP 2 Phasen'!D14</f>
        <v>982</v>
      </c>
      <c r="E14" s="46">
        <f>Abschlussturniere!F14+'CUP 2 Phasen'!E14</f>
        <v>1670</v>
      </c>
      <c r="F14" s="47">
        <f>Abschlussturniere!H14+'CUP 2 Phasen'!F14</f>
        <v>58</v>
      </c>
      <c r="H14" s="56"/>
      <c r="I14" s="50">
        <v>5</v>
      </c>
      <c r="J14" s="28" t="str">
        <f>'CUP 2 Phasen'!J14</f>
        <v>Hagenberg 2</v>
      </c>
      <c r="K14" s="46">
        <f>Abschlussturniere!N14+'CUP 2 Phasen'!K14</f>
        <v>1217</v>
      </c>
      <c r="L14" s="46">
        <f>Abschlussturniere!O14+'CUP 2 Phasen'!L14</f>
        <v>1526</v>
      </c>
      <c r="M14" s="47">
        <f>Abschlussturniere!Q14+'CUP 2 Phasen'!M14</f>
        <v>91</v>
      </c>
      <c r="O14" s="19"/>
      <c r="P14" s="12"/>
      <c r="Q14" s="11"/>
      <c r="R14" s="10"/>
      <c r="S14" s="10"/>
      <c r="T14" s="15"/>
    </row>
    <row r="15" spans="1:20" ht="7.5" customHeight="1" x14ac:dyDescent="0.25">
      <c r="A15" s="18"/>
      <c r="C15" s="30"/>
      <c r="F15" s="15"/>
      <c r="H15" s="18"/>
      <c r="M15" s="15"/>
      <c r="T15" s="15"/>
    </row>
    <row r="16" spans="1:20" ht="7.5" customHeight="1" x14ac:dyDescent="0.25">
      <c r="A16" s="18"/>
      <c r="C16" s="30"/>
      <c r="D16" s="45"/>
      <c r="E16" s="45"/>
      <c r="F16" s="15"/>
      <c r="H16" s="18"/>
      <c r="K16" s="45"/>
      <c r="L16" s="45"/>
      <c r="M16" s="15"/>
      <c r="R16" s="45"/>
      <c r="S16" s="45"/>
      <c r="T16" s="15"/>
    </row>
    <row r="17" spans="1:25" ht="6.75" customHeight="1" x14ac:dyDescent="0.25">
      <c r="A17" s="18"/>
      <c r="C17" s="30"/>
      <c r="D17" s="10"/>
      <c r="E17" s="10"/>
      <c r="F17" s="10"/>
      <c r="G17" s="11"/>
      <c r="H17" s="19"/>
      <c r="I17" s="12"/>
      <c r="J17" s="11"/>
      <c r="K17" s="10"/>
      <c r="L17" s="10"/>
      <c r="M17" s="10"/>
      <c r="N17" s="11"/>
    </row>
    <row r="18" spans="1:25" ht="6.75" customHeight="1" x14ac:dyDescent="0.25">
      <c r="C18" s="30"/>
      <c r="F18" s="15"/>
      <c r="M18" s="15"/>
    </row>
    <row r="19" spans="1:25" ht="20.100000000000001" customHeight="1" x14ac:dyDescent="0.25">
      <c r="A19" s="57" t="s">
        <v>2</v>
      </c>
      <c r="B19" s="48">
        <v>1</v>
      </c>
      <c r="C19" s="26" t="str">
        <f>'CUP 2 Phasen'!C22</f>
        <v>Reichenthal 1</v>
      </c>
      <c r="D19" s="46">
        <f>Abschlussturniere!E22+'CUP 2 Phasen'!D22</f>
        <v>1423</v>
      </c>
      <c r="E19" s="46">
        <f>Abschlussturniere!F22+'CUP 2 Phasen'!E22</f>
        <v>1195</v>
      </c>
      <c r="F19" s="47">
        <f>Abschlussturniere!H22+'CUP 2 Phasen'!F22</f>
        <v>136</v>
      </c>
      <c r="H19" s="57" t="s">
        <v>6</v>
      </c>
      <c r="I19" s="48">
        <v>1</v>
      </c>
      <c r="J19" s="26" t="str">
        <f>'CUP 2 Phasen'!J19</f>
        <v>St. Leonhard 1</v>
      </c>
      <c r="K19" s="46">
        <f>Abschlussturniere!N19+'CUP 2 Phasen'!K19</f>
        <v>1601</v>
      </c>
      <c r="L19" s="46">
        <f>Abschlussturniere!O19+'CUP 2 Phasen'!L19</f>
        <v>1078</v>
      </c>
      <c r="M19" s="47">
        <f>Abschlussturniere!Q19+'CUP 2 Phasen'!M19</f>
        <v>150</v>
      </c>
    </row>
    <row r="20" spans="1:25" ht="20.100000000000001" customHeight="1" x14ac:dyDescent="0.25">
      <c r="A20" s="58"/>
      <c r="B20" s="49">
        <v>2</v>
      </c>
      <c r="C20" s="27" t="str">
        <f>'CUP 2 Phasen'!C20</f>
        <v>Rainbach 1</v>
      </c>
      <c r="D20" s="46">
        <f>Abschlussturniere!E20+'CUP 2 Phasen'!D20</f>
        <v>1493</v>
      </c>
      <c r="E20" s="46">
        <f>Abschlussturniere!F20+'CUP 2 Phasen'!E20</f>
        <v>1090</v>
      </c>
      <c r="F20" s="47">
        <f>Abschlussturniere!H20+'CUP 2 Phasen'!F20</f>
        <v>134</v>
      </c>
      <c r="H20" s="58"/>
      <c r="I20" s="49">
        <v>2</v>
      </c>
      <c r="J20" s="27" t="str">
        <f>'CUP 2 Phasen'!J21</f>
        <v>Wartberg 4</v>
      </c>
      <c r="K20" s="46">
        <f>Abschlussturniere!N21+'CUP 2 Phasen'!K21</f>
        <v>1502</v>
      </c>
      <c r="L20" s="46">
        <f>Abschlussturniere!O21+'CUP 2 Phasen'!L21</f>
        <v>1235</v>
      </c>
      <c r="M20" s="47">
        <f>Abschlussturniere!Q21+'CUP 2 Phasen'!M21</f>
        <v>131</v>
      </c>
      <c r="Y20" t="s">
        <v>50</v>
      </c>
    </row>
    <row r="21" spans="1:25" ht="20.100000000000001" customHeight="1" x14ac:dyDescent="0.25">
      <c r="A21" s="58"/>
      <c r="B21" s="49">
        <v>3</v>
      </c>
      <c r="C21" s="27" t="str">
        <f>'CUP 2 Phasen'!C19</f>
        <v>Grünbach 1</v>
      </c>
      <c r="D21" s="46">
        <f>Abschlussturniere!E19+'CUP 2 Phasen'!D19</f>
        <v>1459</v>
      </c>
      <c r="E21" s="46">
        <f>Abschlussturniere!F19+'CUP 2 Phasen'!E19</f>
        <v>1161</v>
      </c>
      <c r="F21" s="47">
        <f>Abschlussturniere!H19+'CUP 2 Phasen'!F19</f>
        <v>133</v>
      </c>
      <c r="H21" s="58"/>
      <c r="I21" s="49">
        <v>3</v>
      </c>
      <c r="J21" s="27" t="str">
        <f>'CUP 2 Phasen'!J20</f>
        <v>Tragwein 3</v>
      </c>
      <c r="K21" s="46">
        <f>Abschlussturniere!N20+'CUP 2 Phasen'!K20</f>
        <v>1540</v>
      </c>
      <c r="L21" s="46">
        <f>Abschlussturniere!O20+'CUP 2 Phasen'!L20</f>
        <v>1229</v>
      </c>
      <c r="M21" s="47">
        <f>Abschlussturniere!Q20+'CUP 2 Phasen'!M20</f>
        <v>124</v>
      </c>
    </row>
    <row r="22" spans="1:25" ht="20.100000000000001" customHeight="1" x14ac:dyDescent="0.25">
      <c r="A22" s="58"/>
      <c r="B22" s="49">
        <v>4</v>
      </c>
      <c r="C22" s="27" t="str">
        <f>'CUP 2 Phasen'!C21</f>
        <v>Schenkenfelden 1</v>
      </c>
      <c r="D22" s="46">
        <f>Abschlussturniere!E21+'CUP 2 Phasen'!D21</f>
        <v>1406</v>
      </c>
      <c r="E22" s="46">
        <f>Abschlussturniere!F21+'CUP 2 Phasen'!E21</f>
        <v>1120</v>
      </c>
      <c r="F22" s="47">
        <f>Abschlussturniere!H21+'CUP 2 Phasen'!F21</f>
        <v>132</v>
      </c>
      <c r="H22" s="58"/>
      <c r="I22" s="49">
        <v>4</v>
      </c>
      <c r="J22" s="27" t="str">
        <f>'CUP 2 Phasen'!J23</f>
        <v>Pregarten 3</v>
      </c>
      <c r="K22" s="46">
        <f>Abschlussturniere!N23+'CUP 2 Phasen'!K23</f>
        <v>1489</v>
      </c>
      <c r="L22" s="46">
        <f>Abschlussturniere!O23+'CUP 2 Phasen'!L23</f>
        <v>1209</v>
      </c>
      <c r="M22" s="47">
        <f>Abschlussturniere!Q23+'CUP 2 Phasen'!M23</f>
        <v>124</v>
      </c>
    </row>
    <row r="23" spans="1:25" ht="20.100000000000001" customHeight="1" x14ac:dyDescent="0.25">
      <c r="A23" s="59"/>
      <c r="B23" s="50">
        <v>5</v>
      </c>
      <c r="C23" s="28" t="str">
        <f>'CUP 2 Phasen'!C23</f>
        <v>Tragwein 1</v>
      </c>
      <c r="D23" s="46">
        <f>Abschlussturniere!E23+'CUP 2 Phasen'!D23</f>
        <v>1379</v>
      </c>
      <c r="E23" s="46">
        <f>Abschlussturniere!F23+'CUP 2 Phasen'!E23</f>
        <v>1305</v>
      </c>
      <c r="F23" s="47">
        <f>Abschlussturniere!H23+'CUP 2 Phasen'!F23</f>
        <v>115</v>
      </c>
      <c r="H23" s="59"/>
      <c r="I23" s="50">
        <v>5</v>
      </c>
      <c r="J23" s="28" t="str">
        <f>'CUP 2 Phasen'!J22</f>
        <v>Leopoldschlag 2</v>
      </c>
      <c r="K23" s="46">
        <f>Abschlussturniere!N22+'CUP 2 Phasen'!K22</f>
        <v>1369</v>
      </c>
      <c r="L23" s="46">
        <f>Abschlussturniere!O22+'CUP 2 Phasen'!L22</f>
        <v>1333</v>
      </c>
      <c r="M23" s="47">
        <f>Abschlussturniere!Q22+'CUP 2 Phasen'!M22</f>
        <v>112</v>
      </c>
    </row>
    <row r="24" spans="1:25" ht="10.5" customHeight="1" x14ac:dyDescent="0.25">
      <c r="A24" s="17"/>
      <c r="B24" s="6"/>
      <c r="C24" s="29"/>
      <c r="D24" s="9"/>
      <c r="E24" s="9"/>
      <c r="F24" s="14"/>
      <c r="H24" s="17"/>
      <c r="I24" s="6"/>
      <c r="J24" s="7"/>
      <c r="K24" s="9"/>
      <c r="L24" s="9"/>
      <c r="M24" s="14"/>
    </row>
    <row r="25" spans="1:25" ht="20.100000000000001" customHeight="1" x14ac:dyDescent="0.25">
      <c r="A25" s="54" t="s">
        <v>3</v>
      </c>
      <c r="B25" s="48">
        <v>1</v>
      </c>
      <c r="C25" s="26" t="str">
        <f>'CUP 2 Phasen'!C26</f>
        <v>Lasberg 1</v>
      </c>
      <c r="D25" s="46">
        <f>Abschlussturniere!E26+'CUP 2 Phasen'!D26</f>
        <v>1144</v>
      </c>
      <c r="E25" s="46">
        <f>Abschlussturniere!F26+'CUP 2 Phasen'!E26</f>
        <v>1490</v>
      </c>
      <c r="F25" s="47">
        <f>Abschlussturniere!H26+'CUP 2 Phasen'!F26</f>
        <v>106</v>
      </c>
      <c r="H25" s="54" t="s">
        <v>7</v>
      </c>
      <c r="I25" s="48">
        <v>1</v>
      </c>
      <c r="J25" s="26" t="str">
        <f>'CUP 2 Phasen'!J26</f>
        <v>Windhaag 1</v>
      </c>
      <c r="K25" s="46">
        <f>Abschlussturniere!N26+'CUP 2 Phasen'!K26</f>
        <v>1379</v>
      </c>
      <c r="L25" s="46">
        <f>Abschlussturniere!O26+'CUP 2 Phasen'!L26</f>
        <v>1329</v>
      </c>
      <c r="M25" s="47">
        <f>Abschlussturniere!Q26+'CUP 2 Phasen'!M26</f>
        <v>122</v>
      </c>
      <c r="O25" s="32"/>
      <c r="P25" s="6"/>
      <c r="Q25" s="7"/>
      <c r="R25" s="9"/>
      <c r="S25" s="9"/>
      <c r="T25" s="31"/>
    </row>
    <row r="26" spans="1:25" ht="20.100000000000001" customHeight="1" x14ac:dyDescent="0.25">
      <c r="A26" s="55"/>
      <c r="B26" s="49">
        <v>2</v>
      </c>
      <c r="C26" s="27" t="str">
        <f>'CUP 2 Phasen'!C25</f>
        <v>Wartberg 2</v>
      </c>
      <c r="D26" s="46">
        <f>Abschlussturniere!E25+'CUP 2 Phasen'!D25</f>
        <v>1348</v>
      </c>
      <c r="E26" s="46">
        <f>Abschlussturniere!F25+'CUP 2 Phasen'!E25</f>
        <v>1288</v>
      </c>
      <c r="F26" s="47">
        <f>Abschlussturniere!H25+'CUP 2 Phasen'!F25</f>
        <v>104</v>
      </c>
      <c r="H26" s="55"/>
      <c r="I26" s="49">
        <v>2</v>
      </c>
      <c r="J26" s="27" t="str">
        <f>'CUP 2 Phasen'!J25</f>
        <v>Hagenberg 3</v>
      </c>
      <c r="K26" s="46">
        <f>Abschlussturniere!N25+'CUP 2 Phasen'!K25</f>
        <v>1463</v>
      </c>
      <c r="L26" s="46">
        <f>Abschlussturniere!O25+'CUP 2 Phasen'!L25</f>
        <v>1293</v>
      </c>
      <c r="M26" s="47">
        <f>Abschlussturniere!Q25+'CUP 2 Phasen'!M25</f>
        <v>120</v>
      </c>
      <c r="O26" s="32"/>
      <c r="P26" s="6"/>
      <c r="Q26" s="7"/>
      <c r="R26" s="9"/>
      <c r="S26" s="9"/>
      <c r="T26" s="31"/>
    </row>
    <row r="27" spans="1:25" ht="20.100000000000001" customHeight="1" x14ac:dyDescent="0.25">
      <c r="A27" s="55"/>
      <c r="B27" s="49">
        <v>3</v>
      </c>
      <c r="C27" s="27" t="str">
        <f>'CUP 2 Phasen'!C27</f>
        <v>Rainbach 2</v>
      </c>
      <c r="D27" s="46">
        <f>Abschlussturniere!E27+'CUP 2 Phasen'!D27</f>
        <v>1335</v>
      </c>
      <c r="E27" s="46">
        <f>Abschlussturniere!F27+'CUP 2 Phasen'!E27</f>
        <v>1338</v>
      </c>
      <c r="F27" s="47">
        <f>Abschlussturniere!H27+'CUP 2 Phasen'!F27</f>
        <v>99</v>
      </c>
      <c r="H27" s="55"/>
      <c r="I27" s="49">
        <v>3</v>
      </c>
      <c r="J27" s="27" t="str">
        <f>'CUP 2 Phasen'!J27</f>
        <v>Grünbach 3</v>
      </c>
      <c r="K27" s="46">
        <f>Abschlussturniere!N27+'CUP 2 Phasen'!K27</f>
        <v>1241</v>
      </c>
      <c r="L27" s="46">
        <f>Abschlussturniere!O27+'CUP 2 Phasen'!L27</f>
        <v>1502</v>
      </c>
      <c r="M27" s="47">
        <f>Abschlussturniere!Q27+'CUP 2 Phasen'!M27</f>
        <v>104</v>
      </c>
      <c r="O27" s="32"/>
      <c r="P27" s="6"/>
      <c r="Q27" s="7"/>
      <c r="R27" s="9"/>
      <c r="S27" s="9"/>
      <c r="T27" s="31"/>
    </row>
    <row r="28" spans="1:25" ht="20.100000000000001" customHeight="1" x14ac:dyDescent="0.25">
      <c r="A28" s="55"/>
      <c r="B28" s="49">
        <v>4</v>
      </c>
      <c r="C28" s="27" t="str">
        <f>'CUP 2 Phasen'!C28</f>
        <v>Pregarten 2</v>
      </c>
      <c r="D28" s="46">
        <f>Abschlussturniere!E28+'CUP 2 Phasen'!D28</f>
        <v>1134</v>
      </c>
      <c r="E28" s="46">
        <f>Abschlussturniere!F28+'CUP 2 Phasen'!E28</f>
        <v>1486</v>
      </c>
      <c r="F28" s="47">
        <f>Abschlussturniere!H28+'CUP 2 Phasen'!F28</f>
        <v>92</v>
      </c>
      <c r="H28" s="55"/>
      <c r="I28" s="49">
        <v>4</v>
      </c>
      <c r="J28" s="27" t="str">
        <f>'CUP 2 Phasen'!J28</f>
        <v>Grünbach 2</v>
      </c>
      <c r="K28" s="46">
        <f>Abschlussturniere!N28+'CUP 2 Phasen'!K28</f>
        <v>1160</v>
      </c>
      <c r="L28" s="46">
        <f>Abschlussturniere!O28+'CUP 2 Phasen'!L28</f>
        <v>1681</v>
      </c>
      <c r="M28" s="47">
        <f>Abschlussturniere!Q28+'CUP 2 Phasen'!M28</f>
        <v>73</v>
      </c>
      <c r="O28" s="20"/>
      <c r="P28" s="12"/>
      <c r="Q28" s="11"/>
      <c r="R28" s="10"/>
      <c r="S28" s="10"/>
    </row>
    <row r="29" spans="1:25" ht="20.100000000000001" customHeight="1" x14ac:dyDescent="0.25">
      <c r="A29" s="56"/>
      <c r="B29" s="50">
        <v>5</v>
      </c>
      <c r="C29" s="28" t="str">
        <f>'CUP 2 Phasen'!C29</f>
        <v>Schönau/Leonh.</v>
      </c>
      <c r="D29" s="46">
        <f>Abschlussturniere!E29+'CUP 2 Phasen'!D29</f>
        <v>1037</v>
      </c>
      <c r="E29" s="46">
        <f>Abschlussturniere!F29+'CUP 2 Phasen'!E29</f>
        <v>1685</v>
      </c>
      <c r="F29" s="47">
        <f>Abschlussturniere!H29+'CUP 2 Phasen'!F29</f>
        <v>64</v>
      </c>
      <c r="H29" s="56"/>
      <c r="I29" s="50">
        <v>5</v>
      </c>
      <c r="J29" s="28" t="str">
        <f>'CUP 2 Phasen'!J29</f>
        <v>Pregarten 4</v>
      </c>
      <c r="K29" s="46">
        <f>Abschlussturniere!N29+'CUP 2 Phasen'!K29</f>
        <v>1034</v>
      </c>
      <c r="L29" s="46">
        <f>Abschlussturniere!O29+'CUP 2 Phasen'!L29</f>
        <v>1889</v>
      </c>
      <c r="M29" s="47">
        <f>Abschlussturniere!Q29+'CUP 2 Phasen'!M29</f>
        <v>55</v>
      </c>
    </row>
    <row r="30" spans="1:25" x14ac:dyDescent="0.25">
      <c r="D30" s="10"/>
      <c r="E30" s="10"/>
      <c r="F30" s="10"/>
      <c r="G30" s="11"/>
      <c r="N30" s="11"/>
    </row>
  </sheetData>
  <sortState ref="Q11:T12">
    <sortCondition descending="1" ref="T11:T12"/>
  </sortState>
  <mergeCells count="16">
    <mergeCell ref="T1:T2"/>
    <mergeCell ref="D1:E1"/>
    <mergeCell ref="F1:F2"/>
    <mergeCell ref="K1:L1"/>
    <mergeCell ref="M1:M2"/>
    <mergeCell ref="R1:S1"/>
    <mergeCell ref="H25:H29"/>
    <mergeCell ref="O4:O7"/>
    <mergeCell ref="O10:O13"/>
    <mergeCell ref="A25:A29"/>
    <mergeCell ref="A4:A8"/>
    <mergeCell ref="H4:H8"/>
    <mergeCell ref="A10:A14"/>
    <mergeCell ref="H10:H14"/>
    <mergeCell ref="A19:A23"/>
    <mergeCell ref="H19:H23"/>
  </mergeCells>
  <pageMargins left="0.70866141732283472" right="0.70866141732283472" top="0.78740157480314965" bottom="0.78740157480314965" header="0.31496062992125984" footer="0.31496062992125984"/>
  <pageSetup paperSize="9" orientation="landscape" r:id="rId1"/>
  <headerFooter>
    <oddHeader>&amp;C&amp;14&amp;K04+000Ergebnis Freistädter Bier CUP 2018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Z30"/>
  <sheetViews>
    <sheetView workbookViewId="0">
      <selection activeCell="O25" sqref="O25"/>
    </sheetView>
  </sheetViews>
  <sheetFormatPr baseColWidth="10" defaultRowHeight="15.75" x14ac:dyDescent="0.25"/>
  <cols>
    <col min="1" max="1" width="3.28515625" style="16" customWidth="1"/>
    <col min="2" max="2" width="2.7109375" style="2" customWidth="1"/>
    <col min="3" max="3" width="14.5703125" bestFit="1" customWidth="1"/>
    <col min="4" max="4" width="4.28515625" style="1" customWidth="1"/>
    <col min="5" max="6" width="4.7109375" style="1" customWidth="1"/>
    <col min="7" max="7" width="3.7109375" style="1" customWidth="1"/>
    <col min="8" max="8" width="5.28515625" style="1" customWidth="1"/>
    <col min="9" max="9" width="0.85546875" customWidth="1"/>
    <col min="10" max="10" width="3.28515625" style="16" customWidth="1"/>
    <col min="11" max="11" width="2.7109375" style="2" customWidth="1"/>
    <col min="12" max="12" width="14.5703125" bestFit="1" customWidth="1"/>
    <col min="13" max="13" width="4.28515625" style="1" customWidth="1"/>
    <col min="14" max="15" width="4.7109375" style="1" customWidth="1"/>
    <col min="16" max="16" width="3.7109375" style="1" customWidth="1"/>
    <col min="17" max="17" width="5.28515625" style="1" customWidth="1"/>
    <col min="18" max="18" width="0.85546875" customWidth="1"/>
    <col min="19" max="19" width="3.28515625" style="16" customWidth="1"/>
    <col min="20" max="20" width="2.7109375" style="2" customWidth="1"/>
    <col min="21" max="21" width="14" bestFit="1" customWidth="1"/>
    <col min="22" max="22" width="4.28515625" style="1" customWidth="1"/>
    <col min="23" max="24" width="4.7109375" style="1" customWidth="1"/>
    <col min="25" max="25" width="3.7109375" style="1" customWidth="1"/>
    <col min="26" max="26" width="5.28515625" style="1" customWidth="1"/>
  </cols>
  <sheetData>
    <row r="1" spans="1:26" ht="16.5" customHeight="1" x14ac:dyDescent="0.25">
      <c r="D1" s="66" t="s">
        <v>22</v>
      </c>
      <c r="E1" s="64" t="s">
        <v>49</v>
      </c>
      <c r="F1" s="64"/>
      <c r="G1" s="66" t="s">
        <v>26</v>
      </c>
      <c r="H1" s="65" t="s">
        <v>27</v>
      </c>
      <c r="I1" s="4"/>
      <c r="M1" s="66" t="s">
        <v>22</v>
      </c>
      <c r="N1" s="64" t="s">
        <v>49</v>
      </c>
      <c r="O1" s="64"/>
      <c r="P1" s="66" t="s">
        <v>26</v>
      </c>
      <c r="Q1" s="65" t="s">
        <v>27</v>
      </c>
      <c r="R1" s="4"/>
      <c r="S1" s="42"/>
      <c r="T1" s="6"/>
      <c r="U1" s="7"/>
      <c r="V1" s="66" t="s">
        <v>22</v>
      </c>
      <c r="W1" s="64" t="s">
        <v>49</v>
      </c>
      <c r="X1" s="64"/>
      <c r="Y1" s="66" t="s">
        <v>26</v>
      </c>
      <c r="Z1" s="65" t="s">
        <v>27</v>
      </c>
    </row>
    <row r="2" spans="1:26" ht="33" customHeight="1" x14ac:dyDescent="0.25">
      <c r="D2" s="66"/>
      <c r="E2" s="41" t="s">
        <v>24</v>
      </c>
      <c r="F2" s="41" t="s">
        <v>25</v>
      </c>
      <c r="G2" s="66"/>
      <c r="H2" s="65"/>
      <c r="M2" s="66"/>
      <c r="N2" s="41" t="s">
        <v>24</v>
      </c>
      <c r="O2" s="41" t="s">
        <v>25</v>
      </c>
      <c r="P2" s="66"/>
      <c r="Q2" s="65"/>
      <c r="S2" s="42"/>
      <c r="T2" s="6"/>
      <c r="U2" s="7"/>
      <c r="V2" s="66"/>
      <c r="W2" s="41" t="s">
        <v>24</v>
      </c>
      <c r="X2" s="41" t="s">
        <v>25</v>
      </c>
      <c r="Y2" s="66"/>
      <c r="Z2" s="65"/>
    </row>
    <row r="3" spans="1:26" ht="6.75" customHeight="1" x14ac:dyDescent="0.25">
      <c r="E3" s="3"/>
      <c r="F3" s="3"/>
      <c r="H3" s="5"/>
      <c r="N3" s="3"/>
      <c r="O3" s="3"/>
      <c r="Q3" s="5"/>
      <c r="S3" s="42"/>
      <c r="T3" s="6"/>
      <c r="U3" s="7"/>
      <c r="V3" s="9"/>
      <c r="W3" s="43"/>
      <c r="X3" s="43"/>
      <c r="Y3" s="9"/>
      <c r="Z3" s="44"/>
    </row>
    <row r="4" spans="1:26" ht="18.95" customHeight="1" x14ac:dyDescent="0.25">
      <c r="A4" s="57" t="s">
        <v>1</v>
      </c>
      <c r="B4" s="48">
        <v>1</v>
      </c>
      <c r="C4" s="35" t="str">
        <f>'CUP 2 Phasen'!C4</f>
        <v>Wartberg 1</v>
      </c>
      <c r="D4" s="8">
        <v>12</v>
      </c>
      <c r="E4" s="8">
        <v>127</v>
      </c>
      <c r="F4" s="8">
        <v>111</v>
      </c>
      <c r="G4" s="8">
        <v>8</v>
      </c>
      <c r="H4" s="13">
        <f>D4+G4</f>
        <v>20</v>
      </c>
      <c r="J4" s="57" t="s">
        <v>4</v>
      </c>
      <c r="K4" s="48">
        <v>1</v>
      </c>
      <c r="L4" s="35" t="str">
        <f>'CUP 2 Phasen'!J4</f>
        <v>Rainbach 3</v>
      </c>
      <c r="M4" s="25">
        <v>2</v>
      </c>
      <c r="N4" s="8">
        <v>66</v>
      </c>
      <c r="O4" s="8">
        <v>200</v>
      </c>
      <c r="P4" s="8">
        <v>1</v>
      </c>
      <c r="Q4" s="13">
        <f t="shared" ref="Q4:Q7" si="0">M4+P4</f>
        <v>3</v>
      </c>
      <c r="S4" s="57" t="s">
        <v>58</v>
      </c>
      <c r="T4" s="48">
        <v>1</v>
      </c>
      <c r="U4" s="35" t="str">
        <f>'CUP 2 Phasen'!Q4</f>
        <v>Pregarten 1</v>
      </c>
      <c r="V4" s="25">
        <v>10</v>
      </c>
      <c r="W4" s="8">
        <v>135</v>
      </c>
      <c r="X4" s="8">
        <v>77</v>
      </c>
      <c r="Y4" s="8">
        <v>6</v>
      </c>
      <c r="Z4" s="13">
        <f>V4+Y4</f>
        <v>16</v>
      </c>
    </row>
    <row r="5" spans="1:26" ht="18.95" customHeight="1" x14ac:dyDescent="0.25">
      <c r="A5" s="58"/>
      <c r="B5" s="49">
        <v>2</v>
      </c>
      <c r="C5" s="36" t="str">
        <f>'CUP 2 Phasen'!C5</f>
        <v>Freistadt 1</v>
      </c>
      <c r="D5" s="8">
        <v>6</v>
      </c>
      <c r="E5" s="8">
        <v>125</v>
      </c>
      <c r="F5" s="8">
        <v>140</v>
      </c>
      <c r="G5" s="8">
        <v>2</v>
      </c>
      <c r="H5" s="13">
        <f>D5+G5</f>
        <v>8</v>
      </c>
      <c r="J5" s="58"/>
      <c r="K5" s="49">
        <v>2</v>
      </c>
      <c r="L5" s="36" t="str">
        <f>'CUP 2 Phasen'!J5</f>
        <v>Schenkenfelden 2</v>
      </c>
      <c r="M5" s="25">
        <v>12</v>
      </c>
      <c r="N5" s="8">
        <v>135</v>
      </c>
      <c r="O5" s="8">
        <v>102</v>
      </c>
      <c r="P5" s="8">
        <v>9</v>
      </c>
      <c r="Q5" s="13">
        <f t="shared" si="0"/>
        <v>21</v>
      </c>
      <c r="S5" s="58"/>
      <c r="T5" s="49">
        <v>2</v>
      </c>
      <c r="U5" s="36" t="str">
        <f>'CUP 2 Phasen'!Q5</f>
        <v>Gutau</v>
      </c>
      <c r="V5" s="25">
        <v>7</v>
      </c>
      <c r="W5" s="8">
        <v>127</v>
      </c>
      <c r="X5" s="8">
        <v>95</v>
      </c>
      <c r="Y5" s="8">
        <v>5</v>
      </c>
      <c r="Z5" s="13">
        <f>V5+Y5</f>
        <v>12</v>
      </c>
    </row>
    <row r="6" spans="1:26" ht="18.95" customHeight="1" x14ac:dyDescent="0.25">
      <c r="A6" s="58"/>
      <c r="B6" s="49">
        <v>3</v>
      </c>
      <c r="C6" s="36" t="str">
        <f>'CUP 2 Phasen'!C6</f>
        <v>Neumarkt 1</v>
      </c>
      <c r="D6" s="8">
        <v>12</v>
      </c>
      <c r="E6" s="8">
        <v>138</v>
      </c>
      <c r="F6" s="8">
        <v>119</v>
      </c>
      <c r="G6" s="8">
        <v>9</v>
      </c>
      <c r="H6" s="13">
        <f>D6+G6</f>
        <v>21</v>
      </c>
      <c r="J6" s="58"/>
      <c r="K6" s="49">
        <v>3</v>
      </c>
      <c r="L6" s="36" t="str">
        <f>'CUP 2 Phasen'!J6</f>
        <v>Waldburg 1</v>
      </c>
      <c r="M6" s="25">
        <v>9</v>
      </c>
      <c r="N6" s="8">
        <v>127</v>
      </c>
      <c r="O6" s="8">
        <v>128</v>
      </c>
      <c r="P6" s="8">
        <v>5</v>
      </c>
      <c r="Q6" s="13">
        <f t="shared" si="0"/>
        <v>14</v>
      </c>
      <c r="S6" s="58"/>
      <c r="T6" s="49">
        <v>3</v>
      </c>
      <c r="U6" s="36" t="str">
        <f>'CUP 2 Phasen'!Q6</f>
        <v>Pregarten 2</v>
      </c>
      <c r="V6" s="25">
        <v>11</v>
      </c>
      <c r="W6" s="8">
        <v>116</v>
      </c>
      <c r="X6" s="8">
        <v>61</v>
      </c>
      <c r="Y6" s="8">
        <v>7</v>
      </c>
      <c r="Z6" s="13">
        <f>V6+Y6</f>
        <v>18</v>
      </c>
    </row>
    <row r="7" spans="1:26" ht="18.95" customHeight="1" x14ac:dyDescent="0.25">
      <c r="A7" s="58"/>
      <c r="B7" s="49">
        <v>4</v>
      </c>
      <c r="C7" s="36" t="str">
        <f>'CUP 2 Phasen'!C7</f>
        <v>Pregarten 1</v>
      </c>
      <c r="D7" s="8">
        <v>13</v>
      </c>
      <c r="E7" s="8">
        <v>153</v>
      </c>
      <c r="F7" s="8">
        <v>92</v>
      </c>
      <c r="G7" s="8">
        <v>10</v>
      </c>
      <c r="H7" s="13">
        <f>D7+G7</f>
        <v>23</v>
      </c>
      <c r="J7" s="58"/>
      <c r="K7" s="49">
        <v>4</v>
      </c>
      <c r="L7" s="36" t="str">
        <f>'CUP 2 Phasen'!J7</f>
        <v>Leopoldschlag 1</v>
      </c>
      <c r="M7" s="25">
        <v>12</v>
      </c>
      <c r="N7" s="8">
        <v>135</v>
      </c>
      <c r="O7" s="8">
        <v>115</v>
      </c>
      <c r="P7" s="8">
        <v>8</v>
      </c>
      <c r="Q7" s="13">
        <f t="shared" si="0"/>
        <v>20</v>
      </c>
      <c r="S7" s="59"/>
      <c r="T7" s="50">
        <v>4</v>
      </c>
      <c r="U7" s="37" t="str">
        <f>'CUP 2 Phasen'!Q7</f>
        <v>Waldburg</v>
      </c>
      <c r="V7" s="25">
        <v>4</v>
      </c>
      <c r="W7" s="8">
        <v>88</v>
      </c>
      <c r="X7" s="8">
        <v>120</v>
      </c>
      <c r="Y7" s="8">
        <v>3</v>
      </c>
      <c r="Z7" s="13">
        <f>V7+Y7</f>
        <v>7</v>
      </c>
    </row>
    <row r="8" spans="1:26" ht="18.95" customHeight="1" x14ac:dyDescent="0.25">
      <c r="A8" s="59"/>
      <c r="B8" s="50">
        <v>5</v>
      </c>
      <c r="C8" s="37" t="str">
        <f>'CUP 2 Phasen'!C8</f>
        <v>Kefermarkt 1</v>
      </c>
      <c r="D8" s="8">
        <v>7</v>
      </c>
      <c r="E8" s="8">
        <v>104</v>
      </c>
      <c r="F8" s="8">
        <v>139</v>
      </c>
      <c r="G8" s="8">
        <v>3</v>
      </c>
      <c r="H8" s="13">
        <f>D8+G8</f>
        <v>10</v>
      </c>
      <c r="J8" s="59"/>
      <c r="K8" s="50">
        <v>5</v>
      </c>
      <c r="L8" s="37" t="str">
        <f>'CUP 2 Phasen'!J8</f>
        <v>Tragwein 2</v>
      </c>
      <c r="M8" s="25">
        <v>9</v>
      </c>
      <c r="N8" s="8">
        <v>132</v>
      </c>
      <c r="O8" s="8">
        <v>124</v>
      </c>
      <c r="P8" s="8">
        <v>6</v>
      </c>
      <c r="Q8" s="13">
        <f t="shared" ref="Q8" si="1">M8+P8</f>
        <v>15</v>
      </c>
      <c r="S8" s="32"/>
      <c r="T8" s="49"/>
      <c r="U8" s="38"/>
      <c r="V8" s="9"/>
      <c r="W8" s="9"/>
      <c r="X8" s="9"/>
      <c r="Y8" s="9"/>
      <c r="Z8" s="31"/>
    </row>
    <row r="9" spans="1:26" ht="7.5" customHeight="1" x14ac:dyDescent="0.25">
      <c r="A9" s="17"/>
      <c r="B9" s="6"/>
      <c r="C9" s="29"/>
      <c r="D9" s="9"/>
      <c r="E9" s="9"/>
      <c r="F9" s="9"/>
      <c r="G9" s="9"/>
      <c r="H9" s="14"/>
      <c r="J9" s="17"/>
      <c r="K9" s="6"/>
      <c r="L9" s="38"/>
      <c r="M9" s="9"/>
      <c r="N9" s="9"/>
      <c r="O9" s="9"/>
      <c r="P9" s="9"/>
      <c r="Q9" s="14"/>
      <c r="S9" s="32"/>
      <c r="T9" s="6"/>
      <c r="U9" s="53"/>
      <c r="V9" s="9"/>
      <c r="W9" s="9"/>
      <c r="X9" s="9"/>
      <c r="Y9" s="9"/>
      <c r="Z9" s="31"/>
    </row>
    <row r="10" spans="1:26" ht="18.95" customHeight="1" x14ac:dyDescent="0.25">
      <c r="A10" s="54" t="s">
        <v>0</v>
      </c>
      <c r="B10" s="48">
        <v>1</v>
      </c>
      <c r="C10" s="35" t="str">
        <f>'CUP 2 Phasen'!C10</f>
        <v>Freistadt 3</v>
      </c>
      <c r="D10" s="8">
        <v>12</v>
      </c>
      <c r="E10" s="8">
        <v>121</v>
      </c>
      <c r="F10" s="8">
        <v>128</v>
      </c>
      <c r="G10" s="8">
        <v>7</v>
      </c>
      <c r="H10" s="13">
        <f t="shared" ref="H10:H14" si="2">D10+G10</f>
        <v>19</v>
      </c>
      <c r="J10" s="54" t="s">
        <v>5</v>
      </c>
      <c r="K10" s="48">
        <v>1</v>
      </c>
      <c r="L10" s="35" t="str">
        <f>'CUP 2 Phasen'!J10</f>
        <v>Neumarkt 3</v>
      </c>
      <c r="M10" s="8">
        <v>7</v>
      </c>
      <c r="N10" s="8">
        <v>112</v>
      </c>
      <c r="O10" s="8">
        <v>132</v>
      </c>
      <c r="P10" s="8">
        <v>2</v>
      </c>
      <c r="Q10" s="13">
        <f t="shared" ref="Q10:Q14" si="3">M10+P10</f>
        <v>9</v>
      </c>
      <c r="S10" s="60" t="s">
        <v>59</v>
      </c>
      <c r="T10" s="48">
        <v>1</v>
      </c>
      <c r="U10" s="35" t="str">
        <f>'CUP 2 Phasen'!Q10</f>
        <v>Hagenberg</v>
      </c>
      <c r="V10" s="25">
        <v>12</v>
      </c>
      <c r="W10" s="8">
        <v>124</v>
      </c>
      <c r="X10" s="8">
        <v>83</v>
      </c>
      <c r="Y10" s="8">
        <v>8</v>
      </c>
      <c r="Z10" s="13">
        <f>V10+Y10</f>
        <v>20</v>
      </c>
    </row>
    <row r="11" spans="1:26" ht="18.95" customHeight="1" x14ac:dyDescent="0.25">
      <c r="A11" s="55"/>
      <c r="B11" s="49">
        <v>2</v>
      </c>
      <c r="C11" s="36" t="str">
        <f>'CUP 2 Phasen'!C11</f>
        <v>Hagenberg 1</v>
      </c>
      <c r="D11" s="8">
        <v>8</v>
      </c>
      <c r="E11" s="8">
        <v>103</v>
      </c>
      <c r="F11" s="8">
        <v>112</v>
      </c>
      <c r="G11" s="8">
        <v>4</v>
      </c>
      <c r="H11" s="13">
        <f t="shared" si="2"/>
        <v>12</v>
      </c>
      <c r="J11" s="55"/>
      <c r="K11" s="49">
        <v>2</v>
      </c>
      <c r="L11" s="36" t="str">
        <f>'CUP 2 Phasen'!J11</f>
        <v>Waldburg 2</v>
      </c>
      <c r="M11" s="8">
        <v>7</v>
      </c>
      <c r="N11" s="8">
        <v>123</v>
      </c>
      <c r="O11" s="8">
        <v>141</v>
      </c>
      <c r="P11" s="8">
        <v>3</v>
      </c>
      <c r="Q11" s="13">
        <f t="shared" si="3"/>
        <v>10</v>
      </c>
      <c r="S11" s="61"/>
      <c r="T11" s="49">
        <v>2</v>
      </c>
      <c r="U11" s="36" t="str">
        <f>'CUP 2 Phasen'!Q11</f>
        <v>Kefermarkt</v>
      </c>
      <c r="V11" s="25">
        <v>3</v>
      </c>
      <c r="W11" s="8">
        <v>81</v>
      </c>
      <c r="X11" s="8">
        <v>137</v>
      </c>
      <c r="Y11" s="8">
        <v>2</v>
      </c>
      <c r="Z11" s="13">
        <f>V11+Y11</f>
        <v>5</v>
      </c>
    </row>
    <row r="12" spans="1:26" ht="18.95" customHeight="1" x14ac:dyDescent="0.25">
      <c r="A12" s="55"/>
      <c r="B12" s="49">
        <v>3</v>
      </c>
      <c r="C12" s="36" t="str">
        <f>'CUP 2 Phasen'!C12</f>
        <v>Freistadt 2</v>
      </c>
      <c r="D12" s="8">
        <v>8</v>
      </c>
      <c r="E12" s="8">
        <v>120</v>
      </c>
      <c r="F12" s="8">
        <v>116</v>
      </c>
      <c r="G12" s="8">
        <v>5</v>
      </c>
      <c r="H12" s="13">
        <f t="shared" si="2"/>
        <v>13</v>
      </c>
      <c r="J12" s="55"/>
      <c r="K12" s="49">
        <v>3</v>
      </c>
      <c r="L12" s="36" t="str">
        <f>'CUP 2 Phasen'!J12</f>
        <v>Wartberg 3</v>
      </c>
      <c r="M12" s="8">
        <v>13</v>
      </c>
      <c r="N12" s="8">
        <v>148</v>
      </c>
      <c r="O12" s="8">
        <v>91</v>
      </c>
      <c r="P12" s="8">
        <v>10</v>
      </c>
      <c r="Q12" s="13">
        <f t="shared" si="3"/>
        <v>23</v>
      </c>
      <c r="S12" s="61"/>
      <c r="T12" s="49">
        <v>3</v>
      </c>
      <c r="U12" s="36" t="str">
        <f>'CUP 2 Phasen'!Q12</f>
        <v>Rainbach/Grünb</v>
      </c>
      <c r="V12" s="25">
        <v>7</v>
      </c>
      <c r="W12" s="8">
        <v>74</v>
      </c>
      <c r="X12" s="8">
        <v>107</v>
      </c>
      <c r="Y12" s="8">
        <v>4</v>
      </c>
      <c r="Z12" s="13">
        <f>V12+Y12</f>
        <v>11</v>
      </c>
    </row>
    <row r="13" spans="1:26" ht="18.95" customHeight="1" x14ac:dyDescent="0.25">
      <c r="A13" s="55"/>
      <c r="B13" s="49">
        <v>4</v>
      </c>
      <c r="C13" s="36" t="str">
        <f>'CUP 2 Phasen'!C13</f>
        <v>Neumarkt 2</v>
      </c>
      <c r="D13" s="8">
        <v>4</v>
      </c>
      <c r="E13" s="8">
        <v>102</v>
      </c>
      <c r="F13" s="8">
        <v>147</v>
      </c>
      <c r="G13" s="8">
        <v>1</v>
      </c>
      <c r="H13" s="13">
        <f t="shared" ref="H13" si="4">D13+G13</f>
        <v>5</v>
      </c>
      <c r="J13" s="55"/>
      <c r="K13" s="49">
        <v>4</v>
      </c>
      <c r="L13" s="36" t="str">
        <f>'CUP 2 Phasen'!J13</f>
        <v>Kefermarkt 2</v>
      </c>
      <c r="M13" s="23">
        <v>10</v>
      </c>
      <c r="N13" s="23">
        <v>168</v>
      </c>
      <c r="O13" s="23">
        <v>108</v>
      </c>
      <c r="P13" s="23">
        <v>7</v>
      </c>
      <c r="Q13" s="24">
        <f t="shared" si="3"/>
        <v>17</v>
      </c>
      <c r="S13" s="62"/>
      <c r="T13" s="50">
        <v>4</v>
      </c>
      <c r="U13" s="37" t="str">
        <f>'CUP 2 Phasen'!Q13</f>
        <v>Neumarkt</v>
      </c>
      <c r="V13" s="25">
        <v>2</v>
      </c>
      <c r="W13" s="8">
        <v>80</v>
      </c>
      <c r="X13" s="8">
        <v>145</v>
      </c>
      <c r="Y13" s="8">
        <v>1</v>
      </c>
      <c r="Z13" s="13">
        <f>V13+Y13</f>
        <v>3</v>
      </c>
    </row>
    <row r="14" spans="1:26" ht="18.95" customHeight="1" x14ac:dyDescent="0.25">
      <c r="A14" s="56"/>
      <c r="B14" s="50">
        <v>5</v>
      </c>
      <c r="C14" s="37" t="str">
        <f>'CUP 2 Phasen'!C14</f>
        <v>Gutau 1</v>
      </c>
      <c r="D14" s="8">
        <v>8</v>
      </c>
      <c r="E14" s="8">
        <v>130</v>
      </c>
      <c r="F14" s="8">
        <v>119</v>
      </c>
      <c r="G14" s="8">
        <v>6</v>
      </c>
      <c r="H14" s="13">
        <f t="shared" si="2"/>
        <v>14</v>
      </c>
      <c r="J14" s="56"/>
      <c r="K14" s="50">
        <v>5</v>
      </c>
      <c r="L14" s="37" t="str">
        <f>'CUP 2 Phasen'!J14</f>
        <v>Hagenberg 2</v>
      </c>
      <c r="M14" s="8">
        <v>9</v>
      </c>
      <c r="N14" s="8">
        <v>120</v>
      </c>
      <c r="O14" s="8">
        <v>125</v>
      </c>
      <c r="P14" s="8">
        <v>4</v>
      </c>
      <c r="Q14" s="13">
        <f t="shared" si="3"/>
        <v>13</v>
      </c>
      <c r="S14" s="19"/>
      <c r="T14" s="12"/>
      <c r="U14" s="40"/>
      <c r="V14" s="10"/>
      <c r="W14" s="10"/>
      <c r="X14" s="10"/>
      <c r="Y14" s="10"/>
      <c r="Z14" s="15"/>
    </row>
    <row r="15" spans="1:26" ht="7.5" customHeight="1" x14ac:dyDescent="0.25">
      <c r="A15" s="18"/>
      <c r="C15" s="39"/>
      <c r="H15" s="15"/>
      <c r="J15" s="18"/>
      <c r="L15" s="39"/>
      <c r="Q15" s="15"/>
    </row>
    <row r="16" spans="1:26" ht="7.5" customHeight="1" x14ac:dyDescent="0.25">
      <c r="A16" s="18"/>
      <c r="C16" s="39"/>
      <c r="D16" s="45"/>
      <c r="E16" s="45"/>
      <c r="F16" s="45"/>
      <c r="G16" s="45"/>
      <c r="H16" s="15"/>
      <c r="J16" s="18"/>
      <c r="L16" s="39"/>
      <c r="M16" s="45"/>
      <c r="N16" s="45"/>
      <c r="O16" s="45"/>
      <c r="P16" s="45"/>
      <c r="Q16" s="15"/>
      <c r="V16" s="45"/>
      <c r="W16" s="45"/>
      <c r="X16" s="45"/>
      <c r="Y16" s="45"/>
      <c r="Z16" s="45"/>
    </row>
    <row r="17" spans="1:26" ht="10.5" customHeight="1" x14ac:dyDescent="0.25">
      <c r="A17" s="18"/>
      <c r="C17" s="39"/>
      <c r="D17" s="10">
        <f>SUM(D4:D8,D10:D14)</f>
        <v>90</v>
      </c>
      <c r="E17" s="10">
        <f>SUM(E4:E8,E10:E14)</f>
        <v>1223</v>
      </c>
      <c r="F17" s="10">
        <f>SUM(F4:F8,F10:F14)</f>
        <v>1223</v>
      </c>
      <c r="G17" s="10">
        <f>SUM(G4:G8,G10:G14)</f>
        <v>55</v>
      </c>
      <c r="H17" s="10"/>
      <c r="I17" s="11"/>
      <c r="J17" s="19"/>
      <c r="K17" s="12"/>
      <c r="L17" s="40"/>
      <c r="M17" s="10">
        <f t="shared" ref="M17:O17" si="5">SUM(M4:M8,M10:M14)</f>
        <v>90</v>
      </c>
      <c r="N17" s="10">
        <f t="shared" si="5"/>
        <v>1266</v>
      </c>
      <c r="O17" s="10">
        <f t="shared" si="5"/>
        <v>1266</v>
      </c>
      <c r="P17" s="10">
        <f>SUM(P4:P8,P10:P14)</f>
        <v>55</v>
      </c>
      <c r="Q17" s="10"/>
      <c r="R17" s="11"/>
      <c r="V17" s="10">
        <f t="shared" ref="V17:X17" si="6">SUM(V4:V8,V10:V14)</f>
        <v>56</v>
      </c>
      <c r="W17" s="10">
        <f t="shared" si="6"/>
        <v>825</v>
      </c>
      <c r="X17" s="10">
        <f t="shared" si="6"/>
        <v>825</v>
      </c>
      <c r="Y17" s="10">
        <f>SUM(Y4:Y8,Y10:Y14)</f>
        <v>36</v>
      </c>
    </row>
    <row r="18" spans="1:26" ht="6.75" customHeight="1" x14ac:dyDescent="0.25">
      <c r="A18" s="18"/>
      <c r="C18" s="39"/>
      <c r="D18" s="10"/>
      <c r="E18" s="10"/>
      <c r="F18" s="10"/>
      <c r="G18" s="10"/>
      <c r="H18" s="10"/>
      <c r="I18" s="11"/>
      <c r="J18" s="19"/>
      <c r="K18" s="12"/>
      <c r="L18" s="40"/>
      <c r="M18" s="10"/>
      <c r="N18" s="10"/>
      <c r="O18" s="10"/>
      <c r="P18" s="10"/>
      <c r="Q18" s="10"/>
      <c r="R18" s="11"/>
    </row>
    <row r="19" spans="1:26" ht="18.95" customHeight="1" x14ac:dyDescent="0.25">
      <c r="A19" s="57" t="s">
        <v>2</v>
      </c>
      <c r="B19" s="48">
        <v>1</v>
      </c>
      <c r="C19" s="35" t="str">
        <f>'CUP 2 Phasen'!C19</f>
        <v>Grünbach 1</v>
      </c>
      <c r="D19" s="8">
        <v>11</v>
      </c>
      <c r="E19" s="8">
        <v>161</v>
      </c>
      <c r="F19" s="8">
        <v>76</v>
      </c>
      <c r="G19" s="8">
        <v>7</v>
      </c>
      <c r="H19" s="13">
        <f t="shared" ref="H19:H23" si="7">D19+G19</f>
        <v>18</v>
      </c>
      <c r="J19" s="57" t="s">
        <v>6</v>
      </c>
      <c r="K19" s="48">
        <v>1</v>
      </c>
      <c r="L19" s="35" t="str">
        <f>'CUP 2 Phasen'!J19</f>
        <v>St. Leonhard 1</v>
      </c>
      <c r="M19" s="25">
        <v>9</v>
      </c>
      <c r="N19" s="8">
        <v>132</v>
      </c>
      <c r="O19" s="8">
        <v>134</v>
      </c>
      <c r="P19" s="8">
        <v>7</v>
      </c>
      <c r="Q19" s="13">
        <f t="shared" ref="Q19:Q22" si="8">M19+P19</f>
        <v>16</v>
      </c>
    </row>
    <row r="20" spans="1:26" ht="18.95" customHeight="1" x14ac:dyDescent="0.25">
      <c r="A20" s="58"/>
      <c r="B20" s="49">
        <v>2</v>
      </c>
      <c r="C20" s="36" t="str">
        <f>'CUP 2 Phasen'!C20</f>
        <v>Rainbach 1</v>
      </c>
      <c r="D20" s="8">
        <v>14</v>
      </c>
      <c r="E20" s="8">
        <v>166</v>
      </c>
      <c r="F20" s="8">
        <v>73</v>
      </c>
      <c r="G20" s="8">
        <v>9</v>
      </c>
      <c r="H20" s="13">
        <f t="shared" si="7"/>
        <v>23</v>
      </c>
      <c r="J20" s="58"/>
      <c r="K20" s="49">
        <v>2</v>
      </c>
      <c r="L20" s="36" t="str">
        <f>'CUP 2 Phasen'!J20</f>
        <v>Tragwein 3</v>
      </c>
      <c r="M20" s="25">
        <v>7</v>
      </c>
      <c r="N20" s="8">
        <v>138</v>
      </c>
      <c r="O20" s="8">
        <v>142</v>
      </c>
      <c r="P20" s="8">
        <v>2</v>
      </c>
      <c r="Q20" s="13">
        <f t="shared" si="8"/>
        <v>9</v>
      </c>
    </row>
    <row r="21" spans="1:26" ht="18.95" customHeight="1" x14ac:dyDescent="0.25">
      <c r="A21" s="58"/>
      <c r="B21" s="49">
        <v>3</v>
      </c>
      <c r="C21" s="36" t="str">
        <f>'CUP 2 Phasen'!C21</f>
        <v>Schenkenfelden 1</v>
      </c>
      <c r="D21" s="8">
        <v>13</v>
      </c>
      <c r="E21" s="8">
        <v>136</v>
      </c>
      <c r="F21" s="8">
        <v>100</v>
      </c>
      <c r="G21" s="8">
        <v>8</v>
      </c>
      <c r="H21" s="13">
        <f t="shared" si="7"/>
        <v>21</v>
      </c>
      <c r="J21" s="58"/>
      <c r="K21" s="49">
        <v>3</v>
      </c>
      <c r="L21" s="36" t="str">
        <f>'CUP 2 Phasen'!J21</f>
        <v>Wartberg 4</v>
      </c>
      <c r="M21" s="25">
        <v>10</v>
      </c>
      <c r="N21" s="8">
        <v>127</v>
      </c>
      <c r="O21" s="8">
        <v>123</v>
      </c>
      <c r="P21" s="8">
        <v>9</v>
      </c>
      <c r="Q21" s="13">
        <f t="shared" si="8"/>
        <v>19</v>
      </c>
    </row>
    <row r="22" spans="1:26" ht="18.95" customHeight="1" x14ac:dyDescent="0.25">
      <c r="A22" s="58"/>
      <c r="B22" s="49">
        <v>4</v>
      </c>
      <c r="C22" s="36" t="str">
        <f>'CUP 2 Phasen'!C22</f>
        <v>Reichenthal 1</v>
      </c>
      <c r="D22" s="8">
        <v>15</v>
      </c>
      <c r="E22" s="8">
        <v>152</v>
      </c>
      <c r="F22" s="8">
        <v>86</v>
      </c>
      <c r="G22" s="8">
        <v>10</v>
      </c>
      <c r="H22" s="13">
        <f t="shared" si="7"/>
        <v>25</v>
      </c>
      <c r="J22" s="58"/>
      <c r="K22" s="49">
        <v>4</v>
      </c>
      <c r="L22" s="36" t="str">
        <f>'CUP 2 Phasen'!J22</f>
        <v>Leopoldschlag 2</v>
      </c>
      <c r="M22" s="25">
        <v>8</v>
      </c>
      <c r="N22" s="8">
        <v>105</v>
      </c>
      <c r="O22" s="8">
        <v>155</v>
      </c>
      <c r="P22" s="8">
        <v>3</v>
      </c>
      <c r="Q22" s="13">
        <f t="shared" si="8"/>
        <v>11</v>
      </c>
    </row>
    <row r="23" spans="1:26" ht="18.95" customHeight="1" x14ac:dyDescent="0.25">
      <c r="A23" s="59"/>
      <c r="B23" s="50">
        <v>5</v>
      </c>
      <c r="C23" s="37" t="str">
        <f>'CUP 2 Phasen'!C23</f>
        <v>Tragwein 1</v>
      </c>
      <c r="D23" s="8">
        <v>7</v>
      </c>
      <c r="E23" s="8">
        <v>114</v>
      </c>
      <c r="F23" s="8">
        <v>134</v>
      </c>
      <c r="G23" s="8">
        <v>5</v>
      </c>
      <c r="H23" s="13">
        <f t="shared" si="7"/>
        <v>12</v>
      </c>
      <c r="J23" s="59"/>
      <c r="K23" s="50">
        <v>5</v>
      </c>
      <c r="L23" s="37" t="str">
        <f>'CUP 2 Phasen'!J23</f>
        <v>Pregarten 3</v>
      </c>
      <c r="M23" s="25">
        <v>15</v>
      </c>
      <c r="N23" s="8">
        <v>180</v>
      </c>
      <c r="O23" s="8">
        <v>86</v>
      </c>
      <c r="P23" s="8">
        <v>10</v>
      </c>
      <c r="Q23" s="13">
        <f t="shared" ref="Q23" si="9">M23+P23</f>
        <v>25</v>
      </c>
    </row>
    <row r="24" spans="1:26" ht="8.25" customHeight="1" x14ac:dyDescent="0.25">
      <c r="A24" s="17"/>
      <c r="B24" s="6"/>
      <c r="C24" s="38"/>
      <c r="D24" s="9"/>
      <c r="E24" s="9"/>
      <c r="F24" s="9"/>
      <c r="G24" s="9"/>
      <c r="H24" s="14"/>
      <c r="J24" s="17"/>
      <c r="K24" s="6"/>
      <c r="L24" s="38"/>
      <c r="M24" s="9"/>
      <c r="N24" s="9"/>
      <c r="O24" s="9"/>
      <c r="P24" s="9"/>
      <c r="Q24" s="14"/>
      <c r="S24" s="33"/>
      <c r="T24" s="6"/>
      <c r="U24" s="7"/>
      <c r="V24" s="9"/>
      <c r="W24" s="9"/>
      <c r="X24" s="9"/>
      <c r="Y24" s="9"/>
      <c r="Z24" s="31"/>
    </row>
    <row r="25" spans="1:26" ht="18.95" customHeight="1" x14ac:dyDescent="0.25">
      <c r="A25" s="54" t="s">
        <v>3</v>
      </c>
      <c r="B25" s="48">
        <v>1</v>
      </c>
      <c r="C25" s="35" t="str">
        <f>'CUP 2 Phasen'!C25</f>
        <v>Wartberg 2</v>
      </c>
      <c r="D25" s="8">
        <v>5</v>
      </c>
      <c r="E25" s="8">
        <v>86</v>
      </c>
      <c r="F25" s="8">
        <v>148</v>
      </c>
      <c r="G25" s="8">
        <v>2</v>
      </c>
      <c r="H25" s="13">
        <f t="shared" ref="H25:H29" si="10">D25+G25</f>
        <v>7</v>
      </c>
      <c r="J25" s="54" t="s">
        <v>7</v>
      </c>
      <c r="K25" s="48">
        <v>1</v>
      </c>
      <c r="L25" s="35" t="str">
        <f>'CUP 2 Phasen'!J25</f>
        <v>Hagenberg 3</v>
      </c>
      <c r="M25" s="25">
        <v>8</v>
      </c>
      <c r="N25" s="8">
        <v>134</v>
      </c>
      <c r="O25" s="8">
        <v>120</v>
      </c>
      <c r="P25" s="8">
        <v>4</v>
      </c>
      <c r="Q25" s="13">
        <f t="shared" ref="Q25:Q29" si="11">M25+P25</f>
        <v>12</v>
      </c>
      <c r="S25" s="33"/>
      <c r="T25" s="6"/>
      <c r="U25" s="7"/>
      <c r="V25" s="9"/>
      <c r="W25" s="9"/>
      <c r="X25" s="9"/>
      <c r="Y25" s="9"/>
      <c r="Z25" s="31"/>
    </row>
    <row r="26" spans="1:26" ht="18.95" customHeight="1" x14ac:dyDescent="0.25">
      <c r="A26" s="55"/>
      <c r="B26" s="49">
        <v>2</v>
      </c>
      <c r="C26" s="36" t="str">
        <f>'CUP 2 Phasen'!C26</f>
        <v>Lasberg 1</v>
      </c>
      <c r="D26" s="8">
        <v>6</v>
      </c>
      <c r="E26" s="8">
        <v>82</v>
      </c>
      <c r="F26" s="8">
        <v>155</v>
      </c>
      <c r="G26" s="8">
        <v>3</v>
      </c>
      <c r="H26" s="13">
        <f t="shared" si="10"/>
        <v>9</v>
      </c>
      <c r="J26" s="55"/>
      <c r="K26" s="49">
        <v>2</v>
      </c>
      <c r="L26" s="36" t="str">
        <f>'CUP 2 Phasen'!J26</f>
        <v>Windhaag 1</v>
      </c>
      <c r="M26" s="25">
        <v>9</v>
      </c>
      <c r="N26" s="8">
        <v>131</v>
      </c>
      <c r="O26" s="8">
        <v>113</v>
      </c>
      <c r="P26" s="8">
        <v>8</v>
      </c>
      <c r="Q26" s="13">
        <f t="shared" si="11"/>
        <v>17</v>
      </c>
      <c r="S26" s="33"/>
      <c r="T26" s="6"/>
      <c r="U26" s="7"/>
      <c r="V26" s="9"/>
      <c r="W26" s="9"/>
      <c r="X26" s="9"/>
      <c r="Y26" s="9"/>
      <c r="Z26" s="31"/>
    </row>
    <row r="27" spans="1:26" ht="18.95" customHeight="1" x14ac:dyDescent="0.25">
      <c r="A27" s="55"/>
      <c r="B27" s="49">
        <v>3</v>
      </c>
      <c r="C27" s="36" t="str">
        <f>'CUP 2 Phasen'!C27</f>
        <v>Rainbach 2</v>
      </c>
      <c r="D27" s="8">
        <v>7</v>
      </c>
      <c r="E27" s="8">
        <v>94</v>
      </c>
      <c r="F27" s="8">
        <v>132</v>
      </c>
      <c r="G27" s="8">
        <v>4</v>
      </c>
      <c r="H27" s="13">
        <f t="shared" si="10"/>
        <v>11</v>
      </c>
      <c r="J27" s="55"/>
      <c r="K27" s="49">
        <v>3</v>
      </c>
      <c r="L27" s="36" t="str">
        <f>'CUP 2 Phasen'!J27</f>
        <v>Grünbach 3</v>
      </c>
      <c r="M27" s="25">
        <v>9</v>
      </c>
      <c r="N27" s="8">
        <v>114</v>
      </c>
      <c r="O27" s="8">
        <v>152</v>
      </c>
      <c r="P27" s="8">
        <v>5</v>
      </c>
      <c r="Q27" s="13">
        <f t="shared" si="11"/>
        <v>14</v>
      </c>
      <c r="S27" s="20"/>
      <c r="T27" s="12"/>
      <c r="U27" s="11"/>
    </row>
    <row r="28" spans="1:26" ht="18.95" customHeight="1" x14ac:dyDescent="0.25">
      <c r="A28" s="55"/>
      <c r="B28" s="49">
        <v>4</v>
      </c>
      <c r="C28" s="36" t="str">
        <f>'CUP 2 Phasen'!C28</f>
        <v>Pregarten 2</v>
      </c>
      <c r="D28" s="8">
        <v>8</v>
      </c>
      <c r="E28" s="8">
        <v>123</v>
      </c>
      <c r="F28" s="8">
        <v>132</v>
      </c>
      <c r="G28" s="8">
        <v>6</v>
      </c>
      <c r="H28" s="13">
        <f t="shared" si="10"/>
        <v>14</v>
      </c>
      <c r="J28" s="55"/>
      <c r="K28" s="49">
        <v>4</v>
      </c>
      <c r="L28" s="36" t="str">
        <f>'CUP 2 Phasen'!J28</f>
        <v>Grünbach 2</v>
      </c>
      <c r="M28" s="25">
        <v>9</v>
      </c>
      <c r="N28" s="8">
        <v>118</v>
      </c>
      <c r="O28" s="8">
        <v>129</v>
      </c>
      <c r="P28" s="8">
        <v>6</v>
      </c>
      <c r="Q28" s="13">
        <f t="shared" si="11"/>
        <v>15</v>
      </c>
    </row>
    <row r="29" spans="1:26" ht="18.95" customHeight="1" x14ac:dyDescent="0.25">
      <c r="A29" s="56"/>
      <c r="B29" s="50">
        <v>5</v>
      </c>
      <c r="C29" s="37" t="str">
        <f>'CUP 2 Phasen'!C29</f>
        <v>Schönau/Leonh.</v>
      </c>
      <c r="D29" s="8">
        <v>4</v>
      </c>
      <c r="E29" s="8">
        <v>88</v>
      </c>
      <c r="F29" s="8">
        <v>166</v>
      </c>
      <c r="G29" s="8">
        <v>1</v>
      </c>
      <c r="H29" s="13">
        <f t="shared" si="10"/>
        <v>5</v>
      </c>
      <c r="J29" s="56"/>
      <c r="K29" s="50">
        <v>5</v>
      </c>
      <c r="L29" s="37" t="str">
        <f>'CUP 2 Phasen'!J29</f>
        <v>Pregarten 4</v>
      </c>
      <c r="M29" s="25">
        <v>6</v>
      </c>
      <c r="N29" s="8">
        <v>126</v>
      </c>
      <c r="O29" s="8">
        <v>151</v>
      </c>
      <c r="P29" s="8">
        <v>1</v>
      </c>
      <c r="Q29" s="13">
        <f t="shared" si="11"/>
        <v>7</v>
      </c>
    </row>
    <row r="30" spans="1:26" x14ac:dyDescent="0.25">
      <c r="D30" s="10">
        <f>SUM(D19:D23,D25:D29)</f>
        <v>90</v>
      </c>
      <c r="E30" s="10">
        <f>SUM(E19:E23,E25:E29)</f>
        <v>1202</v>
      </c>
      <c r="F30" s="10">
        <f>SUM(F19:F23,F25:F29)</f>
        <v>1202</v>
      </c>
      <c r="G30" s="10">
        <f>SUM(G19:G23,G25:G29)</f>
        <v>55</v>
      </c>
      <c r="H30" s="10"/>
      <c r="I30" s="11"/>
      <c r="L30" s="11"/>
      <c r="M30" s="10">
        <f t="shared" ref="M30:O30" si="12">SUM(M19:M23,M25:M29)</f>
        <v>90</v>
      </c>
      <c r="N30" s="10">
        <f t="shared" si="12"/>
        <v>1305</v>
      </c>
      <c r="O30" s="10">
        <f t="shared" si="12"/>
        <v>1305</v>
      </c>
      <c r="P30" s="10">
        <f>SUM(P19:P23,P25:P29)</f>
        <v>55</v>
      </c>
      <c r="Q30" s="10"/>
      <c r="R30" s="11"/>
    </row>
  </sheetData>
  <mergeCells count="22">
    <mergeCell ref="S4:S7"/>
    <mergeCell ref="S10:S13"/>
    <mergeCell ref="A25:A29"/>
    <mergeCell ref="E1:F1"/>
    <mergeCell ref="N1:O1"/>
    <mergeCell ref="A4:A8"/>
    <mergeCell ref="A10:A14"/>
    <mergeCell ref="A19:A23"/>
    <mergeCell ref="J19:J23"/>
    <mergeCell ref="J4:J8"/>
    <mergeCell ref="H1:H2"/>
    <mergeCell ref="J10:J14"/>
    <mergeCell ref="G1:G2"/>
    <mergeCell ref="D1:D2"/>
    <mergeCell ref="M1:M2"/>
    <mergeCell ref="J25:J29"/>
    <mergeCell ref="Z1:Z2"/>
    <mergeCell ref="W1:X1"/>
    <mergeCell ref="P1:P2"/>
    <mergeCell ref="Y1:Y2"/>
    <mergeCell ref="V1:V2"/>
    <mergeCell ref="Q1:Q2"/>
  </mergeCells>
  <pageMargins left="0.70866141732283472" right="0.70866141732283472" top="0.78740157480314965" bottom="0.59055118110236227" header="0.31496062992125984" footer="0.31496062992125984"/>
  <pageSetup paperSize="9" orientation="landscape" r:id="rId1"/>
  <headerFooter>
    <oddHeader>&amp;C&amp;14&amp;K04+000Ergebnis CUP-Abschluss Turniere am 13.10.2018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V30"/>
  <sheetViews>
    <sheetView workbookViewId="0">
      <selection activeCell="T4" sqref="T4"/>
    </sheetView>
  </sheetViews>
  <sheetFormatPr baseColWidth="10" defaultRowHeight="15.75" x14ac:dyDescent="0.25"/>
  <cols>
    <col min="1" max="1" width="3.42578125" style="16" customWidth="1"/>
    <col min="2" max="2" width="3" style="2" customWidth="1"/>
    <col min="3" max="3" width="16.85546875" customWidth="1"/>
    <col min="4" max="4" width="5.85546875" style="22" customWidth="1"/>
    <col min="5" max="5" width="6.85546875" style="22" customWidth="1"/>
    <col min="6" max="6" width="6.7109375" style="22" customWidth="1"/>
    <col min="7" max="7" width="0.85546875" customWidth="1"/>
    <col min="8" max="8" width="3.5703125" style="16" customWidth="1"/>
    <col min="9" max="9" width="3.5703125" style="2" customWidth="1"/>
    <col min="10" max="10" width="16.7109375" customWidth="1"/>
    <col min="11" max="11" width="6.28515625" style="22" customWidth="1"/>
    <col min="12" max="12" width="6.85546875" style="22" customWidth="1"/>
    <col min="13" max="13" width="6.7109375" style="22" customWidth="1"/>
    <col min="14" max="14" width="0.85546875" customWidth="1"/>
    <col min="15" max="15" width="4.140625" style="16" customWidth="1"/>
    <col min="16" max="16" width="3.140625" style="2" customWidth="1"/>
    <col min="17" max="17" width="15.140625" customWidth="1"/>
    <col min="18" max="18" width="6.140625" style="22" customWidth="1"/>
    <col min="19" max="20" width="6.7109375" style="22" customWidth="1"/>
  </cols>
  <sheetData>
    <row r="1" spans="1:22" ht="27.75" customHeight="1" x14ac:dyDescent="0.25">
      <c r="D1" s="64" t="s">
        <v>23</v>
      </c>
      <c r="E1" s="64"/>
      <c r="F1" s="65" t="s">
        <v>27</v>
      </c>
      <c r="G1" s="4"/>
      <c r="K1" s="64" t="s">
        <v>23</v>
      </c>
      <c r="L1" s="64"/>
      <c r="M1" s="65" t="s">
        <v>27</v>
      </c>
      <c r="N1" s="4"/>
      <c r="O1" s="42"/>
      <c r="P1" s="6"/>
      <c r="Q1" s="7"/>
      <c r="R1" s="64" t="s">
        <v>23</v>
      </c>
      <c r="S1" s="64"/>
      <c r="T1" s="65" t="s">
        <v>27</v>
      </c>
    </row>
    <row r="2" spans="1:22" x14ac:dyDescent="0.25">
      <c r="D2" s="3" t="s">
        <v>24</v>
      </c>
      <c r="E2" s="3" t="s">
        <v>25</v>
      </c>
      <c r="F2" s="65"/>
      <c r="K2" s="3" t="s">
        <v>24</v>
      </c>
      <c r="L2" s="3" t="s">
        <v>25</v>
      </c>
      <c r="M2" s="65"/>
      <c r="O2" s="42"/>
      <c r="P2" s="6"/>
      <c r="Q2" s="7"/>
      <c r="R2" s="3" t="s">
        <v>24</v>
      </c>
      <c r="S2" s="3" t="s">
        <v>25</v>
      </c>
      <c r="T2" s="65"/>
    </row>
    <row r="3" spans="1:22" ht="3.75" customHeight="1" x14ac:dyDescent="0.25">
      <c r="D3" s="3"/>
      <c r="E3" s="3"/>
      <c r="F3" s="21"/>
      <c r="K3" s="3"/>
      <c r="L3" s="3"/>
      <c r="M3" s="21"/>
      <c r="O3" s="42"/>
      <c r="P3" s="6"/>
      <c r="Q3" s="7"/>
      <c r="R3" s="43"/>
      <c r="S3" s="43"/>
      <c r="T3" s="44"/>
    </row>
    <row r="4" spans="1:22" ht="20.100000000000001" customHeight="1" x14ac:dyDescent="0.25">
      <c r="A4" s="57" t="s">
        <v>1</v>
      </c>
      <c r="B4" s="48">
        <v>1</v>
      </c>
      <c r="C4" s="26" t="s">
        <v>53</v>
      </c>
      <c r="D4" s="46">
        <v>1345</v>
      </c>
      <c r="E4" s="46">
        <v>940</v>
      </c>
      <c r="F4" s="47">
        <v>131</v>
      </c>
      <c r="H4" s="57" t="s">
        <v>4</v>
      </c>
      <c r="I4" s="48">
        <v>1</v>
      </c>
      <c r="J4" s="26" t="s">
        <v>42</v>
      </c>
      <c r="K4" s="46">
        <v>1396</v>
      </c>
      <c r="L4" s="46">
        <v>958</v>
      </c>
      <c r="M4" s="47">
        <v>139</v>
      </c>
      <c r="O4" s="57" t="s">
        <v>58</v>
      </c>
      <c r="P4" s="48">
        <v>1</v>
      </c>
      <c r="Q4" s="26" t="s">
        <v>10</v>
      </c>
      <c r="R4" s="46">
        <v>1032</v>
      </c>
      <c r="S4" s="46">
        <v>537</v>
      </c>
      <c r="T4" s="47">
        <v>115</v>
      </c>
    </row>
    <row r="5" spans="1:22" ht="20.100000000000001" customHeight="1" x14ac:dyDescent="0.25">
      <c r="A5" s="58"/>
      <c r="B5" s="49">
        <v>2</v>
      </c>
      <c r="C5" s="27" t="s">
        <v>18</v>
      </c>
      <c r="D5" s="46">
        <v>1309</v>
      </c>
      <c r="E5" s="46">
        <v>1069</v>
      </c>
      <c r="F5" s="47">
        <v>113</v>
      </c>
      <c r="H5" s="58"/>
      <c r="I5" s="49">
        <v>2</v>
      </c>
      <c r="J5" s="27" t="s">
        <v>34</v>
      </c>
      <c r="K5" s="46">
        <v>1255</v>
      </c>
      <c r="L5" s="46">
        <v>1038</v>
      </c>
      <c r="M5" s="47">
        <v>112</v>
      </c>
      <c r="O5" s="58"/>
      <c r="P5" s="49">
        <v>2</v>
      </c>
      <c r="Q5" s="27" t="s">
        <v>47</v>
      </c>
      <c r="R5" s="46">
        <v>923</v>
      </c>
      <c r="S5" s="46">
        <v>629</v>
      </c>
      <c r="T5" s="47">
        <v>107</v>
      </c>
    </row>
    <row r="6" spans="1:22" ht="20.100000000000001" customHeight="1" x14ac:dyDescent="0.25">
      <c r="A6" s="58"/>
      <c r="B6" s="49">
        <v>3</v>
      </c>
      <c r="C6" s="27" t="s">
        <v>9</v>
      </c>
      <c r="D6" s="46">
        <v>1220</v>
      </c>
      <c r="E6" s="46">
        <v>1091</v>
      </c>
      <c r="F6" s="47">
        <v>108</v>
      </c>
      <c r="H6" s="58"/>
      <c r="I6" s="49">
        <v>3</v>
      </c>
      <c r="J6" s="27" t="s">
        <v>14</v>
      </c>
      <c r="K6" s="46">
        <v>1222</v>
      </c>
      <c r="L6" s="46">
        <v>1186</v>
      </c>
      <c r="M6" s="47">
        <v>109</v>
      </c>
      <c r="O6" s="58"/>
      <c r="P6" s="49">
        <v>3</v>
      </c>
      <c r="Q6" s="27" t="s">
        <v>20</v>
      </c>
      <c r="R6" s="46">
        <v>985</v>
      </c>
      <c r="S6" s="46">
        <v>568</v>
      </c>
      <c r="T6" s="47">
        <v>103</v>
      </c>
    </row>
    <row r="7" spans="1:22" ht="20.100000000000001" customHeight="1" x14ac:dyDescent="0.25">
      <c r="A7" s="58"/>
      <c r="B7" s="49">
        <v>4</v>
      </c>
      <c r="C7" s="27" t="s">
        <v>10</v>
      </c>
      <c r="D7" s="46">
        <v>1298</v>
      </c>
      <c r="E7" s="46">
        <v>1105</v>
      </c>
      <c r="F7" s="47">
        <v>106</v>
      </c>
      <c r="H7" s="58"/>
      <c r="I7" s="49">
        <v>4</v>
      </c>
      <c r="J7" s="27" t="s">
        <v>31</v>
      </c>
      <c r="K7" s="46">
        <v>1277</v>
      </c>
      <c r="L7" s="46">
        <v>1138</v>
      </c>
      <c r="M7" s="47">
        <v>99</v>
      </c>
      <c r="O7" s="59"/>
      <c r="P7" s="50">
        <v>4</v>
      </c>
      <c r="Q7" s="28" t="s">
        <v>60</v>
      </c>
      <c r="R7" s="46">
        <v>645</v>
      </c>
      <c r="S7" s="46">
        <v>911</v>
      </c>
      <c r="T7" s="47">
        <v>62</v>
      </c>
    </row>
    <row r="8" spans="1:22" ht="20.100000000000001" customHeight="1" x14ac:dyDescent="0.25">
      <c r="A8" s="59"/>
      <c r="B8" s="50">
        <v>5</v>
      </c>
      <c r="C8" s="28" t="s">
        <v>11</v>
      </c>
      <c r="D8" s="46">
        <v>1112</v>
      </c>
      <c r="E8" s="46">
        <v>1207</v>
      </c>
      <c r="F8" s="47">
        <v>92</v>
      </c>
      <c r="H8" s="59"/>
      <c r="I8" s="50">
        <v>5</v>
      </c>
      <c r="J8" s="28" t="s">
        <v>32</v>
      </c>
      <c r="K8" s="46">
        <v>1259</v>
      </c>
      <c r="L8" s="46">
        <v>1215</v>
      </c>
      <c r="M8" s="47">
        <v>88</v>
      </c>
      <c r="O8" s="32"/>
      <c r="P8" s="49"/>
      <c r="Q8" s="29"/>
      <c r="R8" s="51"/>
      <c r="S8" s="51"/>
      <c r="T8" s="52"/>
    </row>
    <row r="9" spans="1:22" ht="6" customHeight="1" x14ac:dyDescent="0.25">
      <c r="A9" s="17"/>
      <c r="B9" s="6"/>
      <c r="C9" s="29"/>
      <c r="D9" s="9"/>
      <c r="E9" s="9"/>
      <c r="F9" s="14"/>
      <c r="H9" s="17"/>
      <c r="I9" s="6"/>
      <c r="J9" s="7"/>
      <c r="K9" s="9"/>
      <c r="L9" s="9"/>
      <c r="M9" s="14"/>
      <c r="O9" s="32"/>
      <c r="P9" s="6"/>
      <c r="Q9" s="7"/>
      <c r="R9" s="9"/>
      <c r="S9" s="9"/>
      <c r="T9" s="31"/>
    </row>
    <row r="10" spans="1:22" ht="20.100000000000001" customHeight="1" x14ac:dyDescent="0.25">
      <c r="A10" s="54" t="s">
        <v>0</v>
      </c>
      <c r="B10" s="48">
        <v>1</v>
      </c>
      <c r="C10" s="26" t="s">
        <v>29</v>
      </c>
      <c r="D10" s="46">
        <v>1209</v>
      </c>
      <c r="E10" s="46">
        <v>1172</v>
      </c>
      <c r="F10" s="47">
        <v>105</v>
      </c>
      <c r="H10" s="54" t="s">
        <v>5</v>
      </c>
      <c r="I10" s="48">
        <v>1</v>
      </c>
      <c r="J10" s="26" t="s">
        <v>37</v>
      </c>
      <c r="K10" s="46">
        <v>1169</v>
      </c>
      <c r="L10" s="46">
        <v>1308</v>
      </c>
      <c r="M10" s="47">
        <v>91</v>
      </c>
      <c r="O10" s="60" t="s">
        <v>59</v>
      </c>
      <c r="P10" s="48">
        <v>1</v>
      </c>
      <c r="Q10" s="26" t="s">
        <v>48</v>
      </c>
      <c r="R10" s="46">
        <v>764</v>
      </c>
      <c r="S10" s="46">
        <v>820</v>
      </c>
      <c r="T10" s="47">
        <v>78</v>
      </c>
      <c r="V10" s="34"/>
    </row>
    <row r="11" spans="1:22" ht="20.100000000000001" customHeight="1" x14ac:dyDescent="0.25">
      <c r="A11" s="55"/>
      <c r="B11" s="49">
        <v>2</v>
      </c>
      <c r="C11" s="27" t="s">
        <v>17</v>
      </c>
      <c r="D11" s="46">
        <v>1169</v>
      </c>
      <c r="E11" s="46">
        <v>1152</v>
      </c>
      <c r="F11" s="47">
        <v>100</v>
      </c>
      <c r="H11" s="55"/>
      <c r="I11" s="49">
        <v>2</v>
      </c>
      <c r="J11" s="27" t="s">
        <v>38</v>
      </c>
      <c r="K11" s="46">
        <v>1189</v>
      </c>
      <c r="L11" s="46">
        <v>1287</v>
      </c>
      <c r="M11" s="47">
        <v>88</v>
      </c>
      <c r="O11" s="61"/>
      <c r="P11" s="49">
        <v>2</v>
      </c>
      <c r="Q11" s="27" t="s">
        <v>61</v>
      </c>
      <c r="R11" s="46">
        <v>686</v>
      </c>
      <c r="S11" s="46">
        <v>841</v>
      </c>
      <c r="T11" s="47">
        <v>57</v>
      </c>
    </row>
    <row r="12" spans="1:22" ht="20.100000000000001" customHeight="1" x14ac:dyDescent="0.25">
      <c r="A12" s="55"/>
      <c r="B12" s="49">
        <v>3</v>
      </c>
      <c r="C12" s="27" t="s">
        <v>35</v>
      </c>
      <c r="D12" s="46">
        <v>1198</v>
      </c>
      <c r="E12" s="46">
        <v>1279</v>
      </c>
      <c r="F12" s="47">
        <v>87</v>
      </c>
      <c r="H12" s="55"/>
      <c r="I12" s="49">
        <v>3</v>
      </c>
      <c r="J12" s="27" t="s">
        <v>56</v>
      </c>
      <c r="K12" s="46">
        <v>1237</v>
      </c>
      <c r="L12" s="46">
        <v>1277</v>
      </c>
      <c r="M12" s="47">
        <v>87</v>
      </c>
      <c r="O12" s="61"/>
      <c r="P12" s="49">
        <v>3</v>
      </c>
      <c r="Q12" s="27" t="s">
        <v>62</v>
      </c>
      <c r="R12" s="46">
        <v>616</v>
      </c>
      <c r="S12" s="46">
        <v>901</v>
      </c>
      <c r="T12" s="47">
        <v>54</v>
      </c>
    </row>
    <row r="13" spans="1:22" ht="20.100000000000001" customHeight="1" x14ac:dyDescent="0.25">
      <c r="A13" s="55"/>
      <c r="B13" s="49">
        <v>4</v>
      </c>
      <c r="C13" s="27" t="s">
        <v>16</v>
      </c>
      <c r="D13" s="46">
        <v>1108</v>
      </c>
      <c r="E13" s="46">
        <v>1254</v>
      </c>
      <c r="F13" s="47">
        <v>84</v>
      </c>
      <c r="H13" s="55"/>
      <c r="I13" s="49">
        <v>4</v>
      </c>
      <c r="J13" s="27" t="s">
        <v>30</v>
      </c>
      <c r="K13" s="46">
        <v>1074</v>
      </c>
      <c r="L13" s="46">
        <v>1367</v>
      </c>
      <c r="M13" s="47">
        <v>79</v>
      </c>
      <c r="O13" s="62"/>
      <c r="P13" s="50">
        <v>4</v>
      </c>
      <c r="Q13" s="28" t="s">
        <v>63</v>
      </c>
      <c r="R13" s="46">
        <v>560</v>
      </c>
      <c r="S13" s="46">
        <v>1004</v>
      </c>
      <c r="T13" s="47">
        <v>36</v>
      </c>
    </row>
    <row r="14" spans="1:22" ht="20.100000000000001" customHeight="1" x14ac:dyDescent="0.25">
      <c r="A14" s="56"/>
      <c r="B14" s="50">
        <v>5</v>
      </c>
      <c r="C14" s="28" t="s">
        <v>12</v>
      </c>
      <c r="D14" s="46">
        <v>852</v>
      </c>
      <c r="E14" s="46">
        <v>1551</v>
      </c>
      <c r="F14" s="47">
        <v>44</v>
      </c>
      <c r="H14" s="56"/>
      <c r="I14" s="50">
        <v>5</v>
      </c>
      <c r="J14" s="28" t="s">
        <v>19</v>
      </c>
      <c r="K14" s="46">
        <v>1097</v>
      </c>
      <c r="L14" s="46">
        <v>1401</v>
      </c>
      <c r="M14" s="47">
        <v>78</v>
      </c>
      <c r="O14" s="19"/>
      <c r="P14" s="12"/>
      <c r="Q14" s="11"/>
      <c r="R14" s="10"/>
      <c r="S14" s="10"/>
      <c r="T14" s="15"/>
    </row>
    <row r="15" spans="1:22" ht="4.5" hidden="1" customHeight="1" x14ac:dyDescent="0.25">
      <c r="A15" s="18"/>
      <c r="C15" s="30"/>
      <c r="F15" s="15"/>
      <c r="H15" s="18"/>
      <c r="M15" s="15"/>
      <c r="T15" s="15"/>
    </row>
    <row r="16" spans="1:22" ht="12" customHeight="1" x14ac:dyDescent="0.25">
      <c r="A16" s="18"/>
      <c r="C16" s="30"/>
      <c r="D16" s="10">
        <f>SUM(D4:D8,D10:D14)</f>
        <v>11820</v>
      </c>
      <c r="E16" s="10">
        <f>SUM(E4:E8,E10:E14)</f>
        <v>11820</v>
      </c>
      <c r="F16" s="10">
        <f>SUM(F4:F8,F10:F14)</f>
        <v>970</v>
      </c>
      <c r="G16" s="11"/>
      <c r="H16" s="19"/>
      <c r="I16" s="12"/>
      <c r="J16" s="11"/>
      <c r="K16" s="10">
        <f t="shared" ref="K16:M16" si="0">SUM(K4:K8,K10:K14)</f>
        <v>12175</v>
      </c>
      <c r="L16" s="10">
        <f t="shared" si="0"/>
        <v>12175</v>
      </c>
      <c r="M16" s="10">
        <f t="shared" si="0"/>
        <v>970</v>
      </c>
      <c r="N16" s="11"/>
      <c r="R16" s="10">
        <f t="shared" ref="R16:T16" si="1">SUM(R4:R8,R10:R14)</f>
        <v>6211</v>
      </c>
      <c r="S16" s="10">
        <f t="shared" si="1"/>
        <v>6211</v>
      </c>
      <c r="T16" s="10">
        <f t="shared" si="1"/>
        <v>612</v>
      </c>
    </row>
    <row r="17" spans="1:20" ht="6.75" hidden="1" customHeight="1" x14ac:dyDescent="0.25">
      <c r="A17" s="18"/>
      <c r="C17" s="30"/>
      <c r="D17" s="10"/>
      <c r="E17" s="10"/>
      <c r="F17" s="10"/>
      <c r="G17" s="11"/>
      <c r="H17" s="19"/>
      <c r="I17" s="12"/>
      <c r="J17" s="11"/>
      <c r="K17" s="10"/>
      <c r="L17" s="10"/>
      <c r="M17" s="10"/>
      <c r="N17" s="11"/>
    </row>
    <row r="18" spans="1:20" ht="6.75" customHeight="1" x14ac:dyDescent="0.25">
      <c r="C18" s="30"/>
      <c r="F18" s="15"/>
      <c r="M18" s="15"/>
    </row>
    <row r="19" spans="1:20" ht="20.100000000000001" customHeight="1" x14ac:dyDescent="0.25">
      <c r="A19" s="57" t="s">
        <v>2</v>
      </c>
      <c r="B19" s="48">
        <v>1</v>
      </c>
      <c r="C19" s="26" t="s">
        <v>36</v>
      </c>
      <c r="D19" s="46">
        <v>1298</v>
      </c>
      <c r="E19" s="46">
        <v>1085</v>
      </c>
      <c r="F19" s="47">
        <v>115</v>
      </c>
      <c r="H19" s="57" t="s">
        <v>6</v>
      </c>
      <c r="I19" s="48">
        <v>1</v>
      </c>
      <c r="J19" s="26" t="s">
        <v>40</v>
      </c>
      <c r="K19" s="46">
        <v>1469</v>
      </c>
      <c r="L19" s="46">
        <v>944</v>
      </c>
      <c r="M19" s="47">
        <v>134</v>
      </c>
    </row>
    <row r="20" spans="1:20" ht="20.100000000000001" customHeight="1" x14ac:dyDescent="0.25">
      <c r="A20" s="58"/>
      <c r="B20" s="49">
        <v>2</v>
      </c>
      <c r="C20" s="27" t="s">
        <v>21</v>
      </c>
      <c r="D20" s="46">
        <v>1327</v>
      </c>
      <c r="E20" s="46">
        <v>1017</v>
      </c>
      <c r="F20" s="47">
        <v>111</v>
      </c>
      <c r="H20" s="58"/>
      <c r="I20" s="49">
        <v>2</v>
      </c>
      <c r="J20" s="27" t="s">
        <v>43</v>
      </c>
      <c r="K20" s="46">
        <v>1402</v>
      </c>
      <c r="L20" s="46">
        <v>1087</v>
      </c>
      <c r="M20" s="47">
        <v>115</v>
      </c>
    </row>
    <row r="21" spans="1:20" ht="20.100000000000001" customHeight="1" x14ac:dyDescent="0.25">
      <c r="A21" s="58"/>
      <c r="B21" s="49">
        <v>3</v>
      </c>
      <c r="C21" s="27" t="s">
        <v>13</v>
      </c>
      <c r="D21" s="46">
        <v>1270</v>
      </c>
      <c r="E21" s="46">
        <v>1020</v>
      </c>
      <c r="F21" s="47">
        <v>111</v>
      </c>
      <c r="H21" s="58"/>
      <c r="I21" s="49">
        <v>3</v>
      </c>
      <c r="J21" s="27" t="s">
        <v>57</v>
      </c>
      <c r="K21" s="46">
        <v>1375</v>
      </c>
      <c r="L21" s="46">
        <v>1112</v>
      </c>
      <c r="M21" s="47">
        <v>112</v>
      </c>
    </row>
    <row r="22" spans="1:20" ht="20.100000000000001" customHeight="1" x14ac:dyDescent="0.25">
      <c r="A22" s="58"/>
      <c r="B22" s="49">
        <v>4</v>
      </c>
      <c r="C22" s="27" t="s">
        <v>28</v>
      </c>
      <c r="D22" s="46">
        <v>1271</v>
      </c>
      <c r="E22" s="46">
        <v>1109</v>
      </c>
      <c r="F22" s="47">
        <v>111</v>
      </c>
      <c r="H22" s="58"/>
      <c r="I22" s="49">
        <v>4</v>
      </c>
      <c r="J22" s="27" t="s">
        <v>41</v>
      </c>
      <c r="K22" s="46">
        <v>1264</v>
      </c>
      <c r="L22" s="46">
        <v>1178</v>
      </c>
      <c r="M22" s="47">
        <v>101</v>
      </c>
    </row>
    <row r="23" spans="1:20" ht="20.100000000000001" customHeight="1" x14ac:dyDescent="0.25">
      <c r="A23" s="59"/>
      <c r="B23" s="50">
        <v>5</v>
      </c>
      <c r="C23" s="28" t="s">
        <v>15</v>
      </c>
      <c r="D23" s="46">
        <v>1265</v>
      </c>
      <c r="E23" s="46">
        <v>1171</v>
      </c>
      <c r="F23" s="47">
        <v>103</v>
      </c>
      <c r="H23" s="59"/>
      <c r="I23" s="50">
        <v>5</v>
      </c>
      <c r="J23" s="28" t="s">
        <v>33</v>
      </c>
      <c r="K23" s="46">
        <v>1309</v>
      </c>
      <c r="L23" s="46">
        <v>1123</v>
      </c>
      <c r="M23" s="47">
        <v>99</v>
      </c>
    </row>
    <row r="24" spans="1:20" ht="6" customHeight="1" x14ac:dyDescent="0.25">
      <c r="A24" s="17"/>
      <c r="B24" s="6"/>
      <c r="C24" s="29"/>
      <c r="D24" s="9"/>
      <c r="E24" s="9"/>
      <c r="F24" s="14"/>
      <c r="H24" s="17"/>
      <c r="I24" s="6"/>
      <c r="J24" s="7"/>
      <c r="K24" s="9"/>
      <c r="L24" s="9"/>
      <c r="M24" s="14"/>
      <c r="O24" s="33"/>
      <c r="P24" s="6"/>
      <c r="Q24" s="7"/>
      <c r="R24" s="9"/>
      <c r="S24" s="9"/>
      <c r="T24" s="31"/>
    </row>
    <row r="25" spans="1:20" ht="20.100000000000001" customHeight="1" x14ac:dyDescent="0.25">
      <c r="A25" s="54" t="s">
        <v>3</v>
      </c>
      <c r="B25" s="48">
        <v>1</v>
      </c>
      <c r="C25" s="26" t="s">
        <v>54</v>
      </c>
      <c r="D25" s="46">
        <v>1262</v>
      </c>
      <c r="E25" s="46">
        <v>1140</v>
      </c>
      <c r="F25" s="47">
        <v>97</v>
      </c>
      <c r="H25" s="54" t="s">
        <v>7</v>
      </c>
      <c r="I25" s="48">
        <v>1</v>
      </c>
      <c r="J25" s="26" t="s">
        <v>44</v>
      </c>
      <c r="K25" s="46">
        <v>1329</v>
      </c>
      <c r="L25" s="46">
        <v>1173</v>
      </c>
      <c r="M25" s="47">
        <v>108</v>
      </c>
      <c r="O25" s="33"/>
      <c r="P25" s="6"/>
      <c r="Q25" s="7"/>
      <c r="R25" s="9"/>
      <c r="S25" s="9"/>
      <c r="T25" s="31"/>
    </row>
    <row r="26" spans="1:20" ht="20.100000000000001" customHeight="1" x14ac:dyDescent="0.25">
      <c r="A26" s="55"/>
      <c r="B26" s="49">
        <v>2</v>
      </c>
      <c r="C26" s="27" t="s">
        <v>8</v>
      </c>
      <c r="D26" s="46">
        <v>1062</v>
      </c>
      <c r="E26" s="46">
        <v>1335</v>
      </c>
      <c r="F26" s="47">
        <v>97</v>
      </c>
      <c r="H26" s="55"/>
      <c r="I26" s="49">
        <v>2</v>
      </c>
      <c r="J26" s="27" t="s">
        <v>51</v>
      </c>
      <c r="K26" s="46">
        <v>1248</v>
      </c>
      <c r="L26" s="46">
        <v>1216</v>
      </c>
      <c r="M26" s="47">
        <v>105</v>
      </c>
      <c r="O26" s="33"/>
      <c r="P26" s="6"/>
      <c r="Q26" s="7"/>
      <c r="R26" s="9"/>
      <c r="S26" s="9"/>
      <c r="T26" s="31"/>
    </row>
    <row r="27" spans="1:20" ht="20.100000000000001" customHeight="1" x14ac:dyDescent="0.25">
      <c r="A27" s="55"/>
      <c r="B27" s="49">
        <v>3</v>
      </c>
      <c r="C27" s="27" t="s">
        <v>45</v>
      </c>
      <c r="D27" s="46">
        <v>1241</v>
      </c>
      <c r="E27" s="46">
        <v>1206</v>
      </c>
      <c r="F27" s="47">
        <v>88</v>
      </c>
      <c r="H27" s="55"/>
      <c r="I27" s="49">
        <v>3</v>
      </c>
      <c r="J27" s="27" t="s">
        <v>52</v>
      </c>
      <c r="K27" s="46">
        <v>1127</v>
      </c>
      <c r="L27" s="46">
        <v>1350</v>
      </c>
      <c r="M27" s="47">
        <v>90</v>
      </c>
      <c r="O27" s="20"/>
      <c r="P27" s="12"/>
      <c r="Q27" s="11"/>
    </row>
    <row r="28" spans="1:20" ht="20.100000000000001" customHeight="1" x14ac:dyDescent="0.25">
      <c r="A28" s="55"/>
      <c r="B28" s="49">
        <v>4</v>
      </c>
      <c r="C28" s="27" t="s">
        <v>20</v>
      </c>
      <c r="D28" s="46">
        <v>1011</v>
      </c>
      <c r="E28" s="46">
        <v>1354</v>
      </c>
      <c r="F28" s="47">
        <v>78</v>
      </c>
      <c r="H28" s="55"/>
      <c r="I28" s="49">
        <v>4</v>
      </c>
      <c r="J28" s="27" t="s">
        <v>46</v>
      </c>
      <c r="K28" s="46">
        <v>1042</v>
      </c>
      <c r="L28" s="46">
        <v>1552</v>
      </c>
      <c r="M28" s="47">
        <v>58</v>
      </c>
    </row>
    <row r="29" spans="1:20" ht="20.100000000000001" customHeight="1" x14ac:dyDescent="0.25">
      <c r="A29" s="56"/>
      <c r="B29" s="50">
        <v>5</v>
      </c>
      <c r="C29" s="28" t="s">
        <v>55</v>
      </c>
      <c r="D29" s="46">
        <v>949</v>
      </c>
      <c r="E29" s="46">
        <v>1519</v>
      </c>
      <c r="F29" s="47">
        <v>59</v>
      </c>
      <c r="H29" s="56"/>
      <c r="I29" s="50">
        <v>5</v>
      </c>
      <c r="J29" s="28" t="s">
        <v>39</v>
      </c>
      <c r="K29" s="46">
        <v>908</v>
      </c>
      <c r="L29" s="46">
        <v>1738</v>
      </c>
      <c r="M29" s="47">
        <v>48</v>
      </c>
    </row>
    <row r="30" spans="1:20" x14ac:dyDescent="0.25">
      <c r="D30" s="10">
        <f>SUM(D19:D23,D25:D29)</f>
        <v>11956</v>
      </c>
      <c r="E30" s="10">
        <f>SUM(E19:E23,E25:E29)</f>
        <v>11956</v>
      </c>
      <c r="F30" s="10">
        <f>SUM(F19:F23,F25:F29)</f>
        <v>970</v>
      </c>
      <c r="G30" s="11"/>
      <c r="H30" s="20"/>
      <c r="I30" s="12"/>
      <c r="J30" s="11"/>
      <c r="K30" s="10">
        <f>SUM(K19:K23,K25:K29)</f>
        <v>12473</v>
      </c>
      <c r="L30" s="10">
        <f>SUM(L19:L23,L25:L29)</f>
        <v>12473</v>
      </c>
      <c r="M30" s="10">
        <f>SUM(M19:M23,M25:M29)</f>
        <v>970</v>
      </c>
      <c r="N30" s="11"/>
    </row>
  </sheetData>
  <sortState ref="B4:C8">
    <sortCondition ref="B4:B8"/>
  </sortState>
  <mergeCells count="16">
    <mergeCell ref="T1:T2"/>
    <mergeCell ref="D1:E1"/>
    <mergeCell ref="F1:F2"/>
    <mergeCell ref="K1:L1"/>
    <mergeCell ref="M1:M2"/>
    <mergeCell ref="R1:S1"/>
    <mergeCell ref="H25:H29"/>
    <mergeCell ref="O4:O7"/>
    <mergeCell ref="O10:O13"/>
    <mergeCell ref="A25:A29"/>
    <mergeCell ref="A4:A8"/>
    <mergeCell ref="H4:H8"/>
    <mergeCell ref="A10:A14"/>
    <mergeCell ref="H10:H14"/>
    <mergeCell ref="A19:A23"/>
    <mergeCell ref="H19:H23"/>
  </mergeCells>
  <pageMargins left="0.70866141732283472" right="0.70866141732283472" top="0.78740157480314965" bottom="0.78740157480314965" header="0.31496062992125984" footer="0.31496062992125984"/>
  <pageSetup paperSize="9" orientation="landscape" r:id="rId1"/>
  <headerFooter>
    <oddHeader xml:space="preserve">&amp;C&amp;14&amp;K04+000Freistädter Bier CUP 2018 Ergebnis nach Phase 2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CUP Endergebnis </vt:lpstr>
      <vt:lpstr>Abschlussturniere</vt:lpstr>
      <vt:lpstr>CUP 2 Phasen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Glocker</dc:creator>
  <cp:lastModifiedBy>Markus Birklbauer</cp:lastModifiedBy>
  <cp:lastPrinted>2018-10-09T15:09:15Z</cp:lastPrinted>
  <dcterms:created xsi:type="dcterms:W3CDTF">2014-10-11T08:24:22Z</dcterms:created>
  <dcterms:modified xsi:type="dcterms:W3CDTF">2018-10-19T09:27:12Z</dcterms:modified>
</cp:coreProperties>
</file>